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○ホームページ\〇オンライン授業\kyouzai\"/>
    </mc:Choice>
  </mc:AlternateContent>
  <xr:revisionPtr revIDLastSave="0" documentId="13_ncr:1_{008BC24C-7C60-4F30-8B7C-865E7C3A7157}" xr6:coauthVersionLast="45" xr6:coauthVersionMax="45" xr10:uidLastSave="{00000000-0000-0000-0000-000000000000}"/>
  <bookViews>
    <workbookView xWindow="24132" yWindow="0" windowWidth="19692" windowHeight="12048" activeTab="1" xr2:uid="{00000000-000D-0000-FFFF-FFFF00000000}"/>
  </bookViews>
  <sheets>
    <sheet name="基礎➁" sheetId="5" r:id="rId1"/>
    <sheet name="美佳➀" sheetId="7" r:id="rId2"/>
    <sheet name="Sheet2" sheetId="2" r:id="rId3"/>
    <sheet name="Sheet3" sheetId="3" r:id="rId4"/>
  </sheets>
  <calcPr calcId="191029"/>
</workbook>
</file>

<file path=xl/calcChain.xml><?xml version="1.0" encoding="utf-8"?>
<calcChain xmlns="http://schemas.openxmlformats.org/spreadsheetml/2006/main">
  <c r="M5" i="7" l="1"/>
  <c r="L6" i="7"/>
  <c r="N6" i="7" s="1"/>
  <c r="M6" i="7"/>
  <c r="L7" i="7"/>
  <c r="N7" i="7" s="1"/>
  <c r="M7" i="7"/>
  <c r="L8" i="7"/>
  <c r="M8" i="7"/>
  <c r="L9" i="7"/>
  <c r="N9" i="7" s="1"/>
  <c r="M9" i="7"/>
  <c r="L10" i="7"/>
  <c r="M10" i="7"/>
  <c r="L11" i="7"/>
  <c r="M11" i="7"/>
  <c r="L12" i="7"/>
  <c r="M12" i="7"/>
  <c r="L5" i="7"/>
  <c r="N5" i="7" s="1"/>
  <c r="I6" i="7"/>
  <c r="I7" i="7"/>
  <c r="I8" i="7"/>
  <c r="I9" i="7"/>
  <c r="I10" i="7"/>
  <c r="I11" i="7"/>
  <c r="I12" i="7"/>
  <c r="I13" i="7"/>
  <c r="I14" i="7"/>
  <c r="I5" i="7"/>
  <c r="H6" i="7"/>
  <c r="H7" i="7"/>
  <c r="H8" i="7"/>
  <c r="H9" i="7"/>
  <c r="H10" i="7"/>
  <c r="H11" i="7"/>
  <c r="H12" i="7"/>
  <c r="H13" i="7"/>
  <c r="H14" i="7"/>
  <c r="H5" i="7"/>
  <c r="N12" i="7" l="1"/>
  <c r="N11" i="7"/>
  <c r="N10" i="7"/>
  <c r="N8" i="7"/>
  <c r="J8" i="5"/>
  <c r="I8" i="5"/>
  <c r="H8" i="5"/>
  <c r="J7" i="5"/>
  <c r="I7" i="5"/>
  <c r="H7" i="5"/>
  <c r="J6" i="5"/>
  <c r="I6" i="5"/>
  <c r="H6" i="5"/>
  <c r="J5" i="5"/>
  <c r="I5" i="5"/>
  <c r="H5" i="5"/>
</calcChain>
</file>

<file path=xl/sharedStrings.xml><?xml version="1.0" encoding="utf-8"?>
<sst xmlns="http://schemas.openxmlformats.org/spreadsheetml/2006/main" count="53" uniqueCount="27">
  <si>
    <t>タイピング練習帳</t>
    <rPh sb="5" eb="7">
      <t>レンシュウ</t>
    </rPh>
    <rPh sb="7" eb="8">
      <t>チョウ</t>
    </rPh>
    <phoneticPr fontId="2"/>
  </si>
  <si>
    <t>番号</t>
    <rPh sb="0" eb="2">
      <t>バンゴウ</t>
    </rPh>
    <phoneticPr fontId="2"/>
  </si>
  <si>
    <t>名前</t>
    <rPh sb="0" eb="2">
      <t>ナマエ</t>
    </rPh>
    <phoneticPr fontId="2"/>
  </si>
  <si>
    <t>回数</t>
    <rPh sb="0" eb="2">
      <t>カイスウ</t>
    </rPh>
    <phoneticPr fontId="2"/>
  </si>
  <si>
    <t>練習日</t>
    <rPh sb="0" eb="2">
      <t>レンシュウ</t>
    </rPh>
    <rPh sb="2" eb="3">
      <t>ビ</t>
    </rPh>
    <phoneticPr fontId="2"/>
  </si>
  <si>
    <t>文字数</t>
    <rPh sb="0" eb="3">
      <t>モジスウ</t>
    </rPh>
    <phoneticPr fontId="2"/>
  </si>
  <si>
    <t>場所</t>
    <rPh sb="0" eb="2">
      <t>バショ</t>
    </rPh>
    <phoneticPr fontId="2"/>
  </si>
  <si>
    <t>平均</t>
    <rPh sb="0" eb="2">
      <t>ヘイキン</t>
    </rPh>
    <phoneticPr fontId="2"/>
  </si>
  <si>
    <t>合計</t>
    <rPh sb="0" eb="2">
      <t>ゴウケイ</t>
    </rPh>
    <phoneticPr fontId="2"/>
  </si>
  <si>
    <t>1-1</t>
  </si>
  <si>
    <t>1-1</t>
    <phoneticPr fontId="2"/>
  </si>
  <si>
    <t>1-2</t>
  </si>
  <si>
    <t>1-2</t>
    <phoneticPr fontId="2"/>
  </si>
  <si>
    <t>1-3</t>
  </si>
  <si>
    <t>1-3</t>
    <phoneticPr fontId="2"/>
  </si>
  <si>
    <t>1-4</t>
  </si>
  <si>
    <t>1-4</t>
    <phoneticPr fontId="2"/>
  </si>
  <si>
    <t>1-5</t>
  </si>
  <si>
    <t>時間</t>
    <rPh sb="0" eb="2">
      <t>ジカン</t>
    </rPh>
    <phoneticPr fontId="2"/>
  </si>
  <si>
    <t>ミス</t>
    <phoneticPr fontId="2"/>
  </si>
  <si>
    <t>1-8</t>
    <phoneticPr fontId="2"/>
  </si>
  <si>
    <t>誤謬率</t>
    <rPh sb="0" eb="2">
      <t>ゴビュウ</t>
    </rPh>
    <rPh sb="2" eb="3">
      <t>リツ</t>
    </rPh>
    <phoneticPr fontId="2"/>
  </si>
  <si>
    <t>速度</t>
    <rPh sb="0" eb="2">
      <t>ソクド</t>
    </rPh>
    <phoneticPr fontId="2"/>
  </si>
  <si>
    <t>1-6</t>
  </si>
  <si>
    <t>1-7</t>
  </si>
  <si>
    <t>1-8</t>
  </si>
  <si>
    <t>情報太郎</t>
    <rPh sb="0" eb="2">
      <t>ジョウホウ</t>
    </rPh>
    <rPh sb="2" eb="4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</si>
</sst>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56" fontId="0" fillId="0" borderId="2" xfId="0" applyNumberFormat="1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0" xfId="0" applyFont="1" applyAlignment="1">
      <alignment horizontal="left" vertical="center" indent="1"/>
    </xf>
    <xf numFmtId="56" fontId="0" fillId="0" borderId="2" xfId="0" quotePrefix="1" applyNumberFormat="1" applyFont="1" applyFill="1" applyBorder="1" applyAlignment="1">
      <alignment horizontal="center" vertical="center"/>
    </xf>
    <xf numFmtId="0" fontId="0" fillId="0" borderId="2" xfId="0" quotePrefix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0" fillId="0" borderId="2" xfId="0" quotePrefix="1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7" fontId="0" fillId="0" borderId="2" xfId="1" applyNumberFormat="1" applyFont="1" applyBorder="1" applyAlignment="1">
      <alignment horizontal="center" vertical="center"/>
    </xf>
    <xf numFmtId="177" fontId="0" fillId="0" borderId="2" xfId="0" applyNumberFormat="1" applyFon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679174</xdr:colOff>
      <xdr:row>14</xdr:row>
      <xdr:rowOff>140804</xdr:rowOff>
    </xdr:from>
    <xdr:to>
      <xdr:col>5</xdr:col>
      <xdr:colOff>596348</xdr:colOff>
      <xdr:row>21</xdr:row>
      <xdr:rowOff>91108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50065" y="2658717"/>
          <a:ext cx="2045805" cy="116784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誤謬率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　間違えて打った文字数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　　　　打った文字数</a:t>
          </a:r>
          <a:endParaRPr kumimoji="1" lang="en-US" altLang="ja-JP" sz="1100"/>
        </a:p>
      </xdr:txBody>
    </xdr:sp>
    <xdr:clientData/>
  </xdr:twoCellAnchor>
  <xdr:twoCellAnchor>
    <xdr:from>
      <xdr:col>3</xdr:col>
      <xdr:colOff>24848</xdr:colOff>
      <xdr:row>18</xdr:row>
      <xdr:rowOff>91110</xdr:rowOff>
    </xdr:from>
    <xdr:to>
      <xdr:col>5</xdr:col>
      <xdr:colOff>306458</xdr:colOff>
      <xdr:row>18</xdr:row>
      <xdr:rowOff>91110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1532283" y="3304762"/>
          <a:ext cx="15736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155465</xdr:colOff>
      <xdr:row>14</xdr:row>
      <xdr:rowOff>155464</xdr:rowOff>
    </xdr:from>
    <xdr:to>
      <xdr:col>8</xdr:col>
      <xdr:colOff>622854</xdr:colOff>
      <xdr:row>18</xdr:row>
      <xdr:rowOff>20375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614282" y="2653499"/>
          <a:ext cx="1766102" cy="55402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速度</a:t>
          </a:r>
          <a:endParaRPr kumimoji="1" lang="en-US" altLang="ja-JP" sz="1100"/>
        </a:p>
        <a:p>
          <a:pPr algn="l"/>
          <a:r>
            <a:rPr kumimoji="1" lang="ja-JP" altLang="en-US" sz="1100"/>
            <a:t>　　　１分あたりの文字数</a:t>
          </a:r>
          <a:endParaRPr kumimoji="1" lang="en-US" altLang="ja-JP" sz="1100"/>
        </a:p>
      </xdr:txBody>
    </xdr:sp>
    <xdr:clientData/>
  </xdr:twoCellAnchor>
  <xdr:twoCellAnchor>
    <xdr:from>
      <xdr:col>9</xdr:col>
      <xdr:colOff>252287</xdr:colOff>
      <xdr:row>17</xdr:row>
      <xdr:rowOff>155465</xdr:rowOff>
    </xdr:from>
    <xdr:to>
      <xdr:col>11</xdr:col>
      <xdr:colOff>503582</xdr:colOff>
      <xdr:row>21</xdr:row>
      <xdr:rowOff>94919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659174" y="3170335"/>
          <a:ext cx="1371104" cy="6285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合計</a:t>
          </a:r>
          <a:endParaRPr kumimoji="1" lang="en-US" altLang="ja-JP" sz="1100"/>
        </a:p>
        <a:p>
          <a:pPr algn="l"/>
          <a:r>
            <a:rPr kumimoji="1" lang="ja-JP" altLang="en-US" sz="1100"/>
            <a:t>　　　速度の合計</a:t>
          </a:r>
          <a:endParaRPr kumimoji="1" lang="en-US" altLang="ja-JP" sz="1100"/>
        </a:p>
      </xdr:txBody>
    </xdr:sp>
    <xdr:clientData/>
  </xdr:twoCellAnchor>
  <xdr:twoCellAnchor>
    <xdr:from>
      <xdr:col>4</xdr:col>
      <xdr:colOff>621196</xdr:colOff>
      <xdr:row>6</xdr:row>
      <xdr:rowOff>41413</xdr:rowOff>
    </xdr:from>
    <xdr:to>
      <xdr:col>7</xdr:col>
      <xdr:colOff>8282</xdr:colOff>
      <xdr:row>8</xdr:row>
      <xdr:rowOff>99392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774674" y="1167848"/>
          <a:ext cx="1325217" cy="405848"/>
        </a:xfrm>
        <a:prstGeom prst="wedgeRoundRectCallout">
          <a:avLst>
            <a:gd name="adj1" fmla="val 53333"/>
            <a:gd name="adj2" fmla="val -11709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latin typeface="+mn-ea"/>
              <a:ea typeface="+mn-ea"/>
            </a:rPr>
            <a:t>=F5/(E5+F5)</a:t>
          </a:r>
          <a:endParaRPr kumimoji="1" lang="ja-JP" altLang="en-US" sz="1400"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571500</xdr:colOff>
      <xdr:row>9</xdr:row>
      <xdr:rowOff>91109</xdr:rowOff>
    </xdr:from>
    <xdr:to>
      <xdr:col>7</xdr:col>
      <xdr:colOff>505239</xdr:colOff>
      <xdr:row>11</xdr:row>
      <xdr:rowOff>149087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371022" y="1739348"/>
          <a:ext cx="1225826" cy="405848"/>
        </a:xfrm>
        <a:prstGeom prst="wedgeRoundRectCallout">
          <a:avLst>
            <a:gd name="adj1" fmla="val 67083"/>
            <a:gd name="adj2" fmla="val -24974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latin typeface="+mn-ea"/>
              <a:ea typeface="+mn-ea"/>
            </a:rPr>
            <a:t>=E5/G5*60</a:t>
          </a:r>
          <a:endParaRPr kumimoji="1" lang="ja-JP" altLang="en-US" sz="1400"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69326</xdr:colOff>
      <xdr:row>6</xdr:row>
      <xdr:rowOff>134674</xdr:rowOff>
    </xdr:from>
    <xdr:to>
      <xdr:col>15</xdr:col>
      <xdr:colOff>8779</xdr:colOff>
      <xdr:row>8</xdr:row>
      <xdr:rowOff>162091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8398317" y="1254483"/>
          <a:ext cx="893610" cy="371973"/>
        </a:xfrm>
        <a:prstGeom prst="wedgeRoundRectCallout">
          <a:avLst>
            <a:gd name="adj1" fmla="val -64240"/>
            <a:gd name="adj2" fmla="val -13199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latin typeface="+mn-ea"/>
              <a:ea typeface="+mn-ea"/>
            </a:rPr>
            <a:t>=L5/M5</a:t>
          </a:r>
          <a:endParaRPr kumimoji="1" lang="ja-JP" altLang="en-US" sz="1400"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186523</xdr:colOff>
      <xdr:row>17</xdr:row>
      <xdr:rowOff>28493</xdr:rowOff>
    </xdr:from>
    <xdr:to>
      <xdr:col>15</xdr:col>
      <xdr:colOff>344555</xdr:colOff>
      <xdr:row>19</xdr:row>
      <xdr:rowOff>140143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7269810" y="3043363"/>
          <a:ext cx="2357893" cy="456206"/>
        </a:xfrm>
        <a:prstGeom prst="wedgeRoundRectCallout">
          <a:avLst>
            <a:gd name="adj1" fmla="val -44589"/>
            <a:gd name="adj2" fmla="val -52031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latin typeface="+mn-ea"/>
              <a:ea typeface="+mn-ea"/>
            </a:rPr>
            <a:t>=COUNTIF($D$5:$D$14,K5)</a:t>
          </a:r>
          <a:endParaRPr kumimoji="1" lang="ja-JP" altLang="en-US" sz="1400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485693</xdr:colOff>
      <xdr:row>13</xdr:row>
      <xdr:rowOff>161013</xdr:rowOff>
    </xdr:from>
    <xdr:to>
      <xdr:col>14</xdr:col>
      <xdr:colOff>446019</xdr:colOff>
      <xdr:row>16</xdr:row>
      <xdr:rowOff>96576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892580" y="2486770"/>
          <a:ext cx="2882430" cy="452397"/>
        </a:xfrm>
        <a:prstGeom prst="wedgeRoundRectCallout">
          <a:avLst>
            <a:gd name="adj1" fmla="val -21725"/>
            <a:gd name="adj2" fmla="val -39965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latin typeface="+mn-ea"/>
              <a:ea typeface="+mn-ea"/>
            </a:rPr>
            <a:t>=SUMIF($D$5:$D$14,K5</a:t>
          </a:r>
          <a:r>
            <a:rPr kumimoji="1" lang="en-US" altLang="ja-JP" sz="1400" b="0" u="none">
              <a:solidFill>
                <a:schemeClr val="tx1"/>
              </a:solidFill>
              <a:latin typeface="+mn-ea"/>
              <a:ea typeface="+mn-ea"/>
            </a:rPr>
            <a:t>,</a:t>
          </a:r>
          <a:r>
            <a:rPr kumimoji="1" lang="en-US" altLang="ja-JP" sz="1400" b="1" u="sng">
              <a:solidFill>
                <a:srgbClr val="FF0000"/>
              </a:solidFill>
              <a:latin typeface="+mn-ea"/>
              <a:ea typeface="+mn-ea"/>
            </a:rPr>
            <a:t>$I$5:$I$14</a:t>
          </a:r>
          <a:r>
            <a:rPr kumimoji="1" lang="en-US" altLang="ja-JP" sz="1400">
              <a:latin typeface="+mn-ea"/>
              <a:ea typeface="+mn-ea"/>
            </a:rPr>
            <a:t>)</a:t>
          </a:r>
          <a:endParaRPr kumimoji="1" lang="ja-JP" altLang="en-US" sz="1400"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41827</xdr:colOff>
      <xdr:row>9</xdr:row>
      <xdr:rowOff>41827</xdr:rowOff>
    </xdr:from>
    <xdr:to>
      <xdr:col>15</xdr:col>
      <xdr:colOff>490330</xdr:colOff>
      <xdr:row>13</xdr:row>
      <xdr:rowOff>79513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46C11A4-B10D-4A96-9F57-20FB288C6BE3}"/>
            </a:ext>
          </a:extLst>
        </xdr:cNvPr>
        <xdr:cNvSpPr/>
      </xdr:nvSpPr>
      <xdr:spPr>
        <a:xfrm>
          <a:off x="8370818" y="1678470"/>
          <a:ext cx="1402660" cy="726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dk1"/>
              </a:solidFill>
              <a:latin typeface="+mn-ea"/>
              <a:ea typeface="+mn-ea"/>
              <a:cs typeface="+mn-cs"/>
            </a:rPr>
            <a:t>平均は</a:t>
          </a:r>
          <a:endParaRPr kumimoji="1" lang="en-US" altLang="ja-JP" sz="11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AVERAGEIF</a:t>
          </a:r>
          <a:r>
            <a:rPr kumimoji="1" lang="ja-JP" altLang="en-US" sz="1100">
              <a:solidFill>
                <a:schemeClr val="dk1"/>
              </a:solidFill>
              <a:latin typeface="+mn-ea"/>
              <a:ea typeface="+mn-ea"/>
              <a:cs typeface="+mn-cs"/>
            </a:rPr>
            <a:t>関数</a:t>
          </a:r>
          <a:endParaRPr kumimoji="1" lang="en-US" altLang="ja-JP" sz="11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latin typeface="+mn-ea"/>
              <a:ea typeface="+mn-ea"/>
              <a:cs typeface="+mn-cs"/>
            </a:rPr>
            <a:t>を使ってもよい</a:t>
          </a:r>
          <a:endParaRPr kumimoji="1" lang="en-US" altLang="ja-JP" sz="1100">
            <a:solidFill>
              <a:schemeClr val="dk1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155715</xdr:colOff>
      <xdr:row>22</xdr:row>
      <xdr:rowOff>69159</xdr:rowOff>
    </xdr:from>
    <xdr:to>
      <xdr:col>4</xdr:col>
      <xdr:colOff>311427</xdr:colOff>
      <xdr:row>24</xdr:row>
      <xdr:rowOff>30645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1FCC4DDA-6069-4640-8858-3CBD5229F29C}"/>
            </a:ext>
          </a:extLst>
        </xdr:cNvPr>
        <xdr:cNvSpPr/>
      </xdr:nvSpPr>
      <xdr:spPr>
        <a:xfrm>
          <a:off x="155715" y="3945420"/>
          <a:ext cx="2315816" cy="30604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基礎②のシートをコピーして作る</a:t>
          </a:r>
          <a:endParaRPr kumimoji="1" lang="en-US" altLang="ja-JP" sz="1100"/>
        </a:p>
      </xdr:txBody>
    </xdr:sp>
    <xdr:clientData/>
  </xdr:twoCellAnchor>
  <xdr:twoCellAnchor>
    <xdr:from>
      <xdr:col>6</xdr:col>
      <xdr:colOff>453639</xdr:colOff>
      <xdr:row>1</xdr:row>
      <xdr:rowOff>21619</xdr:rowOff>
    </xdr:from>
    <xdr:to>
      <xdr:col>8</xdr:col>
      <xdr:colOff>115460</xdr:colOff>
      <xdr:row>2</xdr:row>
      <xdr:rowOff>34125</xdr:rowOff>
    </xdr:to>
    <xdr:sp macro="" textlink="">
      <xdr:nvSpPr>
        <xdr:cNvPr id="15" name="角丸四角形吹き出し 7">
          <a:extLst>
            <a:ext uri="{FF2B5EF4-FFF2-40B4-BE49-F238E27FC236}">
              <a16:creationId xmlns:a16="http://schemas.microsoft.com/office/drawing/2014/main" id="{E6EB8386-9143-4A2C-9A0C-FBC44922CCE9}"/>
            </a:ext>
          </a:extLst>
        </xdr:cNvPr>
        <xdr:cNvSpPr/>
      </xdr:nvSpPr>
      <xdr:spPr>
        <a:xfrm>
          <a:off x="3912456" y="213776"/>
          <a:ext cx="960534" cy="251045"/>
        </a:xfrm>
        <a:prstGeom prst="wedgeRoundRectCallout">
          <a:avLst>
            <a:gd name="adj1" fmla="val 11336"/>
            <a:gd name="adj2" fmla="val 13101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>
              <a:latin typeface="+mn-ea"/>
              <a:ea typeface="+mn-ea"/>
            </a:rPr>
            <a:t>ごびゅうりつ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9"/>
  <sheetViews>
    <sheetView topLeftCell="B1" zoomScale="115" zoomScaleNormal="115" workbookViewId="0">
      <selection activeCell="J3" sqref="J3"/>
    </sheetView>
  </sheetViews>
  <sheetFormatPr defaultRowHeight="13.5" x14ac:dyDescent="0.15"/>
  <cols>
    <col min="1" max="1" width="2.5" customWidth="1"/>
    <col min="2" max="2" width="6.25" customWidth="1"/>
    <col min="3" max="3" width="11" customWidth="1"/>
    <col min="4" max="4" width="10" customWidth="1"/>
    <col min="5" max="5" width="11" customWidth="1"/>
    <col min="6" max="6" width="6.75" customWidth="1"/>
    <col min="11" max="11" width="12.5" customWidth="1"/>
  </cols>
  <sheetData>
    <row r="1" spans="2:11" ht="15" customHeight="1" x14ac:dyDescent="0.15">
      <c r="B1" s="4"/>
      <c r="C1" s="4"/>
      <c r="D1" s="4"/>
      <c r="E1" s="4"/>
      <c r="F1" s="4"/>
      <c r="G1" s="4"/>
      <c r="H1" s="4"/>
      <c r="I1" s="4"/>
      <c r="J1" s="4"/>
    </row>
    <row r="2" spans="2:11" ht="18.75" x14ac:dyDescent="0.15">
      <c r="B2" s="1" t="s">
        <v>0</v>
      </c>
      <c r="C2" s="4"/>
      <c r="D2" s="4"/>
      <c r="E2" s="4"/>
      <c r="F2" s="4"/>
      <c r="G2" s="5" t="s">
        <v>1</v>
      </c>
      <c r="H2" s="5">
        <v>1100</v>
      </c>
      <c r="I2" s="5" t="s">
        <v>2</v>
      </c>
      <c r="J2" s="5" t="s">
        <v>26</v>
      </c>
    </row>
    <row r="3" spans="2:11" x14ac:dyDescent="0.15">
      <c r="B3" s="4"/>
      <c r="C3" s="4"/>
      <c r="D3" s="4"/>
      <c r="E3" s="4"/>
      <c r="F3" s="4"/>
      <c r="G3" s="4"/>
      <c r="H3" s="4"/>
      <c r="I3" s="4"/>
      <c r="J3" s="4"/>
      <c r="K3" s="2"/>
    </row>
    <row r="4" spans="2:11" x14ac:dyDescent="0.15">
      <c r="B4" s="14" t="s">
        <v>3</v>
      </c>
      <c r="C4" s="14" t="s">
        <v>4</v>
      </c>
      <c r="D4" s="14" t="s">
        <v>6</v>
      </c>
      <c r="E4" s="14" t="s">
        <v>5</v>
      </c>
      <c r="F4" s="4"/>
      <c r="G4" s="15" t="s">
        <v>6</v>
      </c>
      <c r="H4" s="15" t="s">
        <v>8</v>
      </c>
      <c r="I4" s="15" t="s">
        <v>3</v>
      </c>
      <c r="J4" s="15" t="s">
        <v>7</v>
      </c>
    </row>
    <row r="5" spans="2:11" x14ac:dyDescent="0.15">
      <c r="B5" s="13">
        <v>1</v>
      </c>
      <c r="C5" s="7">
        <v>44076</v>
      </c>
      <c r="D5" s="10" t="s">
        <v>10</v>
      </c>
      <c r="E5" s="6">
        <v>562</v>
      </c>
      <c r="F5" s="4"/>
      <c r="G5" s="12" t="s">
        <v>9</v>
      </c>
      <c r="H5" s="8">
        <f>SUMIF($D$5:$D$14,G5,$E$5:$E$14)</f>
        <v>562</v>
      </c>
      <c r="I5" s="8">
        <f>COUNTIF($D$5:$D$14,G5)</f>
        <v>1</v>
      </c>
      <c r="J5" s="8">
        <f>AVERAGEIF($D$5:$D$14,G5,$E$5:$E$14)</f>
        <v>562</v>
      </c>
    </row>
    <row r="6" spans="2:11" x14ac:dyDescent="0.15">
      <c r="B6" s="13">
        <v>2</v>
      </c>
      <c r="C6" s="7">
        <v>44077</v>
      </c>
      <c r="D6" s="11" t="s">
        <v>12</v>
      </c>
      <c r="E6" s="6">
        <v>374</v>
      </c>
      <c r="F6" s="4"/>
      <c r="G6" s="12" t="s">
        <v>11</v>
      </c>
      <c r="H6" s="8">
        <f t="shared" ref="H6:H8" si="0">SUMIF($D$5:$D$14,G6,$E$5:$E$14)</f>
        <v>804</v>
      </c>
      <c r="I6" s="8">
        <f t="shared" ref="I6:I8" si="1">COUNTIF($D$5:$D$14,G6)</f>
        <v>2</v>
      </c>
      <c r="J6" s="8">
        <f t="shared" ref="J6:J8" si="2">AVERAGEIF($D$5:$D$14,G6,$E$5:$E$14)</f>
        <v>402</v>
      </c>
    </row>
    <row r="7" spans="2:11" x14ac:dyDescent="0.15">
      <c r="B7" s="13">
        <v>3</v>
      </c>
      <c r="C7" s="7">
        <v>44083</v>
      </c>
      <c r="D7" s="11" t="s">
        <v>14</v>
      </c>
      <c r="E7" s="6">
        <v>435</v>
      </c>
      <c r="F7" s="4"/>
      <c r="G7" s="12" t="s">
        <v>13</v>
      </c>
      <c r="H7" s="8">
        <f t="shared" si="0"/>
        <v>435</v>
      </c>
      <c r="I7" s="8">
        <f t="shared" si="1"/>
        <v>1</v>
      </c>
      <c r="J7" s="8">
        <f t="shared" si="2"/>
        <v>435</v>
      </c>
    </row>
    <row r="8" spans="2:11" x14ac:dyDescent="0.15">
      <c r="B8" s="13">
        <v>4</v>
      </c>
      <c r="C8" s="7">
        <v>44090</v>
      </c>
      <c r="D8" s="11" t="s">
        <v>16</v>
      </c>
      <c r="E8" s="6">
        <v>341</v>
      </c>
      <c r="F8" s="4"/>
      <c r="G8" s="12" t="s">
        <v>15</v>
      </c>
      <c r="H8" s="8">
        <f t="shared" si="0"/>
        <v>603</v>
      </c>
      <c r="I8" s="8">
        <f t="shared" si="1"/>
        <v>2</v>
      </c>
      <c r="J8" s="8">
        <f t="shared" si="2"/>
        <v>301.5</v>
      </c>
    </row>
    <row r="9" spans="2:11" x14ac:dyDescent="0.15">
      <c r="B9" s="13">
        <v>5</v>
      </c>
      <c r="C9" s="7">
        <v>44097</v>
      </c>
      <c r="D9" s="11" t="s">
        <v>16</v>
      </c>
      <c r="E9" s="6">
        <v>262</v>
      </c>
      <c r="F9" s="4"/>
      <c r="G9" s="12"/>
      <c r="H9" s="8"/>
      <c r="I9" s="8"/>
      <c r="J9" s="8"/>
    </row>
    <row r="10" spans="2:11" x14ac:dyDescent="0.15">
      <c r="B10" s="13">
        <v>6</v>
      </c>
      <c r="C10" s="7">
        <v>44112</v>
      </c>
      <c r="D10" s="11" t="s">
        <v>12</v>
      </c>
      <c r="E10" s="6">
        <v>430</v>
      </c>
      <c r="F10" s="4"/>
      <c r="G10" s="12"/>
      <c r="H10" s="8"/>
      <c r="I10" s="8"/>
      <c r="J10" s="8"/>
    </row>
    <row r="11" spans="2:11" x14ac:dyDescent="0.15">
      <c r="B11" s="13">
        <v>7</v>
      </c>
      <c r="C11" s="7"/>
      <c r="D11" s="11"/>
      <c r="E11" s="6"/>
      <c r="F11" s="4"/>
      <c r="G11" s="4"/>
      <c r="H11" s="4"/>
      <c r="I11" s="4"/>
      <c r="J11" s="4"/>
    </row>
    <row r="12" spans="2:11" x14ac:dyDescent="0.15">
      <c r="B12" s="13">
        <v>8</v>
      </c>
      <c r="C12" s="7"/>
      <c r="D12" s="3"/>
      <c r="E12" s="6"/>
      <c r="F12" s="4"/>
      <c r="G12" s="4"/>
      <c r="H12" s="4"/>
      <c r="I12" s="4"/>
      <c r="J12" s="4"/>
    </row>
    <row r="13" spans="2:11" x14ac:dyDescent="0.15">
      <c r="B13" s="13">
        <v>9</v>
      </c>
      <c r="C13" s="7"/>
      <c r="D13" s="3"/>
      <c r="E13" s="6"/>
      <c r="F13" s="4"/>
      <c r="G13" s="4"/>
      <c r="H13" s="4"/>
      <c r="I13" s="4"/>
      <c r="J13" s="4"/>
    </row>
    <row r="14" spans="2:11" x14ac:dyDescent="0.15">
      <c r="B14" s="13">
        <v>10</v>
      </c>
      <c r="C14" s="7"/>
      <c r="D14" s="3"/>
      <c r="E14" s="6"/>
      <c r="F14" s="4"/>
      <c r="G14" s="4"/>
      <c r="H14" s="4"/>
      <c r="I14" s="4"/>
      <c r="J14" s="4"/>
    </row>
    <row r="15" spans="2:11" x14ac:dyDescent="0.15">
      <c r="B15" s="4"/>
      <c r="C15" s="4"/>
      <c r="D15" s="4"/>
      <c r="E15" s="4"/>
      <c r="F15" s="4"/>
      <c r="G15" s="4"/>
      <c r="H15" s="4"/>
      <c r="I15" s="4"/>
      <c r="J15" s="4"/>
    </row>
    <row r="16" spans="2:11" x14ac:dyDescent="0.15">
      <c r="B16" s="4"/>
      <c r="C16" s="4"/>
      <c r="D16" s="4"/>
      <c r="E16" s="4"/>
      <c r="F16" s="4"/>
      <c r="G16" s="9"/>
      <c r="H16" s="4"/>
      <c r="I16" s="4"/>
      <c r="J16" s="4"/>
    </row>
    <row r="17" spans="2:10" x14ac:dyDescent="0.15">
      <c r="B17" s="4"/>
      <c r="C17" s="4"/>
      <c r="D17" s="4"/>
      <c r="E17" s="4"/>
      <c r="F17" s="4"/>
      <c r="G17" s="4"/>
      <c r="H17" s="4"/>
      <c r="I17" s="4"/>
      <c r="J17" s="4"/>
    </row>
    <row r="18" spans="2:10" x14ac:dyDescent="0.15">
      <c r="B18" s="4"/>
      <c r="C18" s="4"/>
      <c r="D18" s="4"/>
      <c r="E18" s="4"/>
      <c r="F18" s="4"/>
      <c r="G18" s="4"/>
      <c r="H18" s="4"/>
      <c r="I18" s="4"/>
      <c r="J18" s="4"/>
    </row>
    <row r="19" spans="2:10" x14ac:dyDescent="0.15">
      <c r="B19" s="4"/>
      <c r="C19" s="4"/>
      <c r="D19" s="4"/>
      <c r="E19" s="4"/>
      <c r="F19" s="4"/>
      <c r="G19" s="4"/>
      <c r="H19" s="4"/>
      <c r="I19" s="4"/>
      <c r="J19" s="4"/>
    </row>
  </sheetData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19"/>
  <sheetViews>
    <sheetView tabSelected="1" zoomScale="115" zoomScaleNormal="115" workbookViewId="0"/>
  </sheetViews>
  <sheetFormatPr defaultRowHeight="13.5" x14ac:dyDescent="0.15"/>
  <cols>
    <col min="1" max="1" width="2.5" customWidth="1"/>
    <col min="2" max="2" width="6.25" customWidth="1"/>
    <col min="3" max="3" width="11" customWidth="1"/>
    <col min="4" max="9" width="8.5" customWidth="1"/>
    <col min="10" max="10" width="6.75" customWidth="1"/>
    <col min="11" max="11" width="7.875" customWidth="1"/>
    <col min="12" max="13" width="7.25" customWidth="1"/>
    <col min="15" max="15" width="12.5" customWidth="1"/>
  </cols>
  <sheetData>
    <row r="1" spans="2:15" ht="15" customHeight="1" x14ac:dyDescent="0.1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2:15" ht="18.75" x14ac:dyDescent="0.15">
      <c r="B2" s="1" t="s">
        <v>0</v>
      </c>
      <c r="C2" s="4"/>
      <c r="D2" s="4"/>
      <c r="E2" s="4"/>
      <c r="F2" s="4"/>
      <c r="G2" s="4"/>
      <c r="H2" s="4"/>
      <c r="I2" s="4"/>
      <c r="J2" s="4"/>
      <c r="K2" s="5" t="s">
        <v>1</v>
      </c>
      <c r="L2" s="5">
        <v>1100</v>
      </c>
      <c r="M2" s="5" t="s">
        <v>2</v>
      </c>
      <c r="N2" s="5" t="s">
        <v>26</v>
      </c>
    </row>
    <row r="3" spans="2:15" x14ac:dyDescent="0.15">
      <c r="B3" s="4"/>
      <c r="C3" s="4"/>
      <c r="D3" s="4"/>
      <c r="E3" s="4"/>
      <c r="F3" s="4"/>
      <c r="G3" s="4"/>
      <c r="H3" s="18"/>
      <c r="I3" s="18"/>
      <c r="J3" s="4"/>
      <c r="K3" s="4"/>
      <c r="L3" s="4"/>
      <c r="M3" s="4"/>
      <c r="N3" s="4"/>
      <c r="O3" s="2"/>
    </row>
    <row r="4" spans="2:15" x14ac:dyDescent="0.15">
      <c r="B4" s="14" t="s">
        <v>3</v>
      </c>
      <c r="C4" s="14" t="s">
        <v>4</v>
      </c>
      <c r="D4" s="14" t="s">
        <v>6</v>
      </c>
      <c r="E4" s="14" t="s">
        <v>5</v>
      </c>
      <c r="F4" s="14" t="s">
        <v>19</v>
      </c>
      <c r="G4" s="14" t="s">
        <v>18</v>
      </c>
      <c r="H4" s="14" t="s">
        <v>21</v>
      </c>
      <c r="I4" s="14" t="s">
        <v>22</v>
      </c>
      <c r="J4" s="4"/>
      <c r="K4" s="15" t="s">
        <v>6</v>
      </c>
      <c r="L4" s="15" t="s">
        <v>8</v>
      </c>
      <c r="M4" s="15" t="s">
        <v>3</v>
      </c>
      <c r="N4" s="15" t="s">
        <v>7</v>
      </c>
    </row>
    <row r="5" spans="2:15" x14ac:dyDescent="0.15">
      <c r="B5" s="13">
        <v>1</v>
      </c>
      <c r="C5" s="7">
        <v>44132</v>
      </c>
      <c r="D5" s="16" t="s">
        <v>10</v>
      </c>
      <c r="E5" s="20">
        <v>60</v>
      </c>
      <c r="F5" s="20">
        <v>0</v>
      </c>
      <c r="G5" s="20">
        <v>42</v>
      </c>
      <c r="H5" s="19">
        <f>F5/(E5+F5)</f>
        <v>0</v>
      </c>
      <c r="I5" s="21">
        <f>E5/G5*60</f>
        <v>85.714285714285722</v>
      </c>
      <c r="J5" s="4"/>
      <c r="K5" s="12" t="s">
        <v>9</v>
      </c>
      <c r="L5" s="22">
        <f>SUMIF($D$5:$D$14,K5,$I$5:$I$14)</f>
        <v>167.53246753246754</v>
      </c>
      <c r="M5" s="8">
        <f>COUNTIF($D$5:$D$14,K5)</f>
        <v>2</v>
      </c>
      <c r="N5" s="22">
        <f>L5/M5</f>
        <v>83.766233766233768</v>
      </c>
    </row>
    <row r="6" spans="2:15" x14ac:dyDescent="0.15">
      <c r="B6" s="13">
        <v>2</v>
      </c>
      <c r="C6" s="7">
        <v>44132</v>
      </c>
      <c r="D6" s="16" t="s">
        <v>10</v>
      </c>
      <c r="E6" s="20">
        <v>60</v>
      </c>
      <c r="F6" s="20">
        <v>0</v>
      </c>
      <c r="G6" s="20">
        <v>44</v>
      </c>
      <c r="H6" s="19">
        <f t="shared" ref="H6:H14" si="0">F6/(E6+F6)</f>
        <v>0</v>
      </c>
      <c r="I6" s="21">
        <f t="shared" ref="I6:I14" si="1">E6/G6*60</f>
        <v>81.818181818181813</v>
      </c>
      <c r="J6" s="4"/>
      <c r="K6" s="12" t="s">
        <v>11</v>
      </c>
      <c r="L6" s="22">
        <f t="shared" ref="L6:L12" si="2">SUMIF($D$5:$D$14,K6,$I$5:$I$14)</f>
        <v>87.804878048780481</v>
      </c>
      <c r="M6" s="8">
        <f t="shared" ref="M6:M12" si="3">COUNTIF($D$5:$D$14,K6)</f>
        <v>1</v>
      </c>
      <c r="N6" s="22">
        <f t="shared" ref="N6:N12" si="4">L6/M6</f>
        <v>87.804878048780481</v>
      </c>
    </row>
    <row r="7" spans="2:15" x14ac:dyDescent="0.15">
      <c r="B7" s="13">
        <v>3</v>
      </c>
      <c r="C7" s="7">
        <v>44133</v>
      </c>
      <c r="D7" s="16" t="s">
        <v>12</v>
      </c>
      <c r="E7" s="20">
        <v>60</v>
      </c>
      <c r="F7" s="20">
        <v>0</v>
      </c>
      <c r="G7" s="20">
        <v>41</v>
      </c>
      <c r="H7" s="19">
        <f t="shared" si="0"/>
        <v>0</v>
      </c>
      <c r="I7" s="21">
        <f t="shared" si="1"/>
        <v>87.804878048780481</v>
      </c>
      <c r="J7" s="4"/>
      <c r="K7" s="12" t="s">
        <v>13</v>
      </c>
      <c r="L7" s="22">
        <f t="shared" si="2"/>
        <v>0</v>
      </c>
      <c r="M7" s="8">
        <f t="shared" si="3"/>
        <v>0</v>
      </c>
      <c r="N7" s="22" t="e">
        <f t="shared" si="4"/>
        <v>#DIV/0!</v>
      </c>
    </row>
    <row r="8" spans="2:15" x14ac:dyDescent="0.15">
      <c r="B8" s="13">
        <v>4</v>
      </c>
      <c r="C8" s="7">
        <v>44133</v>
      </c>
      <c r="D8" s="16" t="s">
        <v>20</v>
      </c>
      <c r="E8" s="20">
        <v>60</v>
      </c>
      <c r="F8" s="20">
        <v>0</v>
      </c>
      <c r="G8" s="20">
        <v>40</v>
      </c>
      <c r="H8" s="19">
        <f t="shared" si="0"/>
        <v>0</v>
      </c>
      <c r="I8" s="21">
        <f t="shared" si="1"/>
        <v>90</v>
      </c>
      <c r="J8" s="4"/>
      <c r="K8" s="12" t="s">
        <v>15</v>
      </c>
      <c r="L8" s="22">
        <f t="shared" si="2"/>
        <v>0</v>
      </c>
      <c r="M8" s="8">
        <f t="shared" si="3"/>
        <v>0</v>
      </c>
      <c r="N8" s="22" t="e">
        <f t="shared" si="4"/>
        <v>#DIV/0!</v>
      </c>
    </row>
    <row r="9" spans="2:15" x14ac:dyDescent="0.15">
      <c r="B9" s="13">
        <v>5</v>
      </c>
      <c r="C9" s="7">
        <v>44133</v>
      </c>
      <c r="D9" s="16" t="s">
        <v>20</v>
      </c>
      <c r="E9" s="20">
        <v>60</v>
      </c>
      <c r="F9" s="20">
        <v>1</v>
      </c>
      <c r="G9" s="20">
        <v>40</v>
      </c>
      <c r="H9" s="19">
        <f t="shared" si="0"/>
        <v>1.6393442622950821E-2</v>
      </c>
      <c r="I9" s="21">
        <f t="shared" si="1"/>
        <v>90</v>
      </c>
      <c r="J9" s="4"/>
      <c r="K9" s="12" t="s">
        <v>17</v>
      </c>
      <c r="L9" s="22">
        <f t="shared" si="2"/>
        <v>0</v>
      </c>
      <c r="M9" s="8">
        <f t="shared" si="3"/>
        <v>0</v>
      </c>
      <c r="N9" s="22" t="e">
        <f t="shared" si="4"/>
        <v>#DIV/0!</v>
      </c>
    </row>
    <row r="10" spans="2:15" x14ac:dyDescent="0.15">
      <c r="B10" s="13">
        <v>6</v>
      </c>
      <c r="C10" s="7">
        <v>44139</v>
      </c>
      <c r="D10" s="16" t="s">
        <v>20</v>
      </c>
      <c r="E10" s="20">
        <v>60</v>
      </c>
      <c r="F10" s="20">
        <v>0</v>
      </c>
      <c r="G10" s="20">
        <v>40</v>
      </c>
      <c r="H10" s="19">
        <f t="shared" si="0"/>
        <v>0</v>
      </c>
      <c r="I10" s="21">
        <f t="shared" si="1"/>
        <v>90</v>
      </c>
      <c r="J10" s="4"/>
      <c r="K10" s="12" t="s">
        <v>23</v>
      </c>
      <c r="L10" s="22">
        <f t="shared" si="2"/>
        <v>0</v>
      </c>
      <c r="M10" s="8">
        <f t="shared" si="3"/>
        <v>0</v>
      </c>
      <c r="N10" s="22" t="e">
        <f t="shared" si="4"/>
        <v>#DIV/0!</v>
      </c>
    </row>
    <row r="11" spans="2:15" x14ac:dyDescent="0.15">
      <c r="B11" s="13">
        <v>7</v>
      </c>
      <c r="C11" s="7">
        <v>44139</v>
      </c>
      <c r="D11" s="16" t="s">
        <v>20</v>
      </c>
      <c r="E11" s="20">
        <v>60</v>
      </c>
      <c r="F11" s="20">
        <v>1</v>
      </c>
      <c r="G11" s="20">
        <v>39</v>
      </c>
      <c r="H11" s="19">
        <f t="shared" si="0"/>
        <v>1.6393442622950821E-2</v>
      </c>
      <c r="I11" s="21">
        <f t="shared" si="1"/>
        <v>92.307692307692307</v>
      </c>
      <c r="J11" s="4"/>
      <c r="K11" s="12" t="s">
        <v>24</v>
      </c>
      <c r="L11" s="22">
        <f t="shared" si="2"/>
        <v>0</v>
      </c>
      <c r="M11" s="8">
        <f t="shared" si="3"/>
        <v>0</v>
      </c>
      <c r="N11" s="22" t="e">
        <f t="shared" si="4"/>
        <v>#DIV/0!</v>
      </c>
    </row>
    <row r="12" spans="2:15" x14ac:dyDescent="0.15">
      <c r="B12" s="13">
        <v>8</v>
      </c>
      <c r="C12" s="7"/>
      <c r="D12" s="17"/>
      <c r="E12" s="20"/>
      <c r="F12" s="20"/>
      <c r="G12" s="20"/>
      <c r="H12" s="19" t="e">
        <f t="shared" si="0"/>
        <v>#DIV/0!</v>
      </c>
      <c r="I12" s="21" t="e">
        <f t="shared" si="1"/>
        <v>#DIV/0!</v>
      </c>
      <c r="J12" s="4"/>
      <c r="K12" s="12" t="s">
        <v>25</v>
      </c>
      <c r="L12" s="22">
        <f t="shared" si="2"/>
        <v>362.30769230769232</v>
      </c>
      <c r="M12" s="8">
        <f t="shared" si="3"/>
        <v>4</v>
      </c>
      <c r="N12" s="22">
        <f t="shared" si="4"/>
        <v>90.57692307692308</v>
      </c>
    </row>
    <row r="13" spans="2:15" x14ac:dyDescent="0.15">
      <c r="B13" s="13">
        <v>9</v>
      </c>
      <c r="C13" s="7"/>
      <c r="D13" s="17"/>
      <c r="E13" s="20"/>
      <c r="F13" s="20"/>
      <c r="G13" s="20"/>
      <c r="H13" s="19" t="e">
        <f t="shared" si="0"/>
        <v>#DIV/0!</v>
      </c>
      <c r="I13" s="21" t="e">
        <f t="shared" si="1"/>
        <v>#DIV/0!</v>
      </c>
      <c r="J13" s="4"/>
      <c r="K13" s="4"/>
      <c r="L13" s="4"/>
      <c r="M13" s="4"/>
      <c r="N13" s="4"/>
    </row>
    <row r="14" spans="2:15" x14ac:dyDescent="0.15">
      <c r="B14" s="13">
        <v>10</v>
      </c>
      <c r="C14" s="7"/>
      <c r="D14" s="17"/>
      <c r="E14" s="20"/>
      <c r="F14" s="20"/>
      <c r="G14" s="20"/>
      <c r="H14" s="19" t="e">
        <f t="shared" si="0"/>
        <v>#DIV/0!</v>
      </c>
      <c r="I14" s="21" t="e">
        <f t="shared" si="1"/>
        <v>#DIV/0!</v>
      </c>
      <c r="J14" s="4"/>
      <c r="K14" s="4"/>
      <c r="L14" s="4"/>
      <c r="M14" s="4"/>
      <c r="N14" s="4"/>
    </row>
    <row r="15" spans="2:15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15" x14ac:dyDescent="0.15">
      <c r="B16" s="4"/>
      <c r="C16" s="4"/>
      <c r="D16" s="4"/>
      <c r="E16" s="4"/>
      <c r="F16" s="4"/>
      <c r="G16" s="4"/>
      <c r="H16" s="4"/>
      <c r="I16" s="4"/>
      <c r="J16" s="4"/>
      <c r="K16" s="9"/>
      <c r="L16" s="4"/>
      <c r="M16" s="4"/>
      <c r="N16" s="4"/>
    </row>
    <row r="17" spans="2:14" x14ac:dyDescent="0.1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1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1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</sheetData>
  <phoneticPr fontId="2"/>
  <pageMargins left="0.75" right="0.75" top="1" bottom="1" header="0.51200000000000001" footer="0.51200000000000001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4" sqref="A4"/>
    </sheetView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B21" sqref="B21"/>
    </sheetView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基礎➁</vt:lpstr>
      <vt:lpstr>美佳➀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teachers</dc:creator>
  <cp:lastModifiedBy>松浦大樹</cp:lastModifiedBy>
  <dcterms:created xsi:type="dcterms:W3CDTF">2007-05-24T05:24:38Z</dcterms:created>
  <dcterms:modified xsi:type="dcterms:W3CDTF">2020-11-04T09:38:50Z</dcterms:modified>
</cp:coreProperties>
</file>