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41D0B66-6710-49AA-BA31-067219758842}" xr6:coauthVersionLast="47" xr6:coauthVersionMax="47" xr10:uidLastSave="{00000000-0000-0000-0000-000000000000}"/>
  <bookViews>
    <workbookView xWindow="23940" yWindow="0" windowWidth="21456" windowHeight="12768" xr2:uid="{00000000-000D-0000-FFFF-FFFF00000000}"/>
  </bookViews>
  <sheets>
    <sheet name="速度" sheetId="3" r:id="rId1"/>
    <sheet name="速度 (解説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6" l="1"/>
  <c r="K14" i="6" s="1"/>
  <c r="K13" i="6"/>
  <c r="J13" i="6"/>
  <c r="K12" i="6"/>
  <c r="J12" i="6"/>
  <c r="J11" i="6"/>
  <c r="K11" i="6" s="1"/>
  <c r="P10" i="6"/>
  <c r="J10" i="6"/>
  <c r="K10" i="6" s="1"/>
  <c r="P9" i="6"/>
  <c r="J9" i="6"/>
  <c r="K9" i="6" s="1"/>
  <c r="P8" i="6"/>
  <c r="J8" i="6"/>
  <c r="K8" i="6" s="1"/>
  <c r="P7" i="6"/>
  <c r="J7" i="6"/>
  <c r="K7" i="6" s="1"/>
  <c r="P6" i="6"/>
  <c r="J6" i="6"/>
  <c r="K6" i="6" s="1"/>
  <c r="P5" i="6"/>
  <c r="J5" i="6"/>
  <c r="K5" i="6" s="1"/>
  <c r="P6" i="3"/>
  <c r="P7" i="3"/>
  <c r="P8" i="3"/>
  <c r="P9" i="3"/>
  <c r="P10" i="3"/>
  <c r="P5" i="3"/>
  <c r="K8" i="3"/>
  <c r="K9" i="3"/>
  <c r="K10" i="3"/>
  <c r="K11" i="3"/>
  <c r="K12" i="3"/>
  <c r="K13" i="3"/>
  <c r="K14" i="3"/>
  <c r="K5" i="3"/>
  <c r="J6" i="3"/>
  <c r="K6" i="3" s="1"/>
  <c r="J7" i="3"/>
  <c r="K7" i="3" s="1"/>
  <c r="J8" i="3"/>
  <c r="J9" i="3"/>
  <c r="J10" i="3"/>
  <c r="J11" i="3"/>
  <c r="J12" i="3"/>
  <c r="J13" i="3"/>
  <c r="J14" i="3"/>
  <c r="J5" i="3"/>
</calcChain>
</file>

<file path=xl/sharedStrings.xml><?xml version="1.0" encoding="utf-8"?>
<sst xmlns="http://schemas.openxmlformats.org/spreadsheetml/2006/main" count="35" uniqueCount="18">
  <si>
    <t>回数</t>
    <rPh sb="0" eb="2">
      <t>カイスウ</t>
    </rPh>
    <phoneticPr fontId="1"/>
  </si>
  <si>
    <t>練習日</t>
    <rPh sb="0" eb="2">
      <t>レンシュウ</t>
    </rPh>
    <rPh sb="2" eb="3">
      <t>ビ</t>
    </rPh>
    <phoneticPr fontId="1"/>
  </si>
  <si>
    <t>時間</t>
    <rPh sb="0" eb="2">
      <t>ジカン</t>
    </rPh>
    <phoneticPr fontId="1"/>
  </si>
  <si>
    <t>ミス</t>
    <phoneticPr fontId="1"/>
  </si>
  <si>
    <t>得点</t>
    <rPh sb="0" eb="2">
      <t>トクテン</t>
    </rPh>
    <phoneticPr fontId="1"/>
  </si>
  <si>
    <t>減点</t>
    <rPh sb="0" eb="2">
      <t>ゲンテン</t>
    </rPh>
    <phoneticPr fontId="1"/>
  </si>
  <si>
    <t>タイピング練習帳（ワープロ検定　速度）</t>
    <rPh sb="5" eb="7">
      <t>レンシュウ</t>
    </rPh>
    <rPh sb="7" eb="8">
      <t>チョウ</t>
    </rPh>
    <rPh sb="13" eb="15">
      <t>ケンテイ</t>
    </rPh>
    <rPh sb="16" eb="18">
      <t>ソクド</t>
    </rPh>
    <phoneticPr fontId="1"/>
  </si>
  <si>
    <t>回</t>
    <rPh sb="0" eb="1">
      <t>カイ</t>
    </rPh>
    <phoneticPr fontId="1"/>
  </si>
  <si>
    <t>級</t>
    <rPh sb="0" eb="1">
      <t>キュウ</t>
    </rPh>
    <phoneticPr fontId="1"/>
  </si>
  <si>
    <t>準2</t>
    <rPh sb="0" eb="1">
      <t>ジュン</t>
    </rPh>
    <phoneticPr fontId="1"/>
  </si>
  <si>
    <t>文字数</t>
    <rPh sb="0" eb="3">
      <t>モジスウ</t>
    </rPh>
    <phoneticPr fontId="1"/>
  </si>
  <si>
    <t>準1</t>
    <rPh sb="0" eb="1">
      <t>ジュン</t>
    </rPh>
    <phoneticPr fontId="1"/>
  </si>
  <si>
    <t>準2</t>
    <rPh sb="0" eb="1">
      <t>ジュン</t>
    </rPh>
    <phoneticPr fontId="1"/>
  </si>
  <si>
    <t>減点</t>
    <rPh sb="0" eb="2">
      <t>ゲンテン</t>
    </rPh>
    <phoneticPr fontId="1"/>
  </si>
  <si>
    <t>合否</t>
    <rPh sb="0" eb="2">
      <t>ゴウヒ</t>
    </rPh>
    <phoneticPr fontId="1"/>
  </si>
  <si>
    <t>合格点</t>
    <rPh sb="0" eb="3">
      <t>ゴウカクテン</t>
    </rPh>
    <phoneticPr fontId="1"/>
  </si>
  <si>
    <t>平均点</t>
    <rPh sb="0" eb="3">
      <t>ヘイキンテン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</si>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</sst>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/>
    <xf numFmtId="56" fontId="0" fillId="0" borderId="1" xfId="0" applyNumberFormat="1" applyBorder="1"/>
    <xf numFmtId="0" fontId="0" fillId="0" borderId="1" xfId="0" applyBorder="1"/>
    <xf numFmtId="0" fontId="0" fillId="0" borderId="1" xfId="0" applyNumberFormat="1" applyBorder="1" applyAlignment="1">
      <alignment horizontal="center"/>
    </xf>
    <xf numFmtId="56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183829</xdr:colOff>
      <xdr:row>13</xdr:row>
      <xdr:rowOff>145733</xdr:rowOff>
    </xdr:from>
    <xdr:to>
      <xdr:col>15</xdr:col>
      <xdr:colOff>337184</xdr:colOff>
      <xdr:row>16</xdr:row>
      <xdr:rowOff>148590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392D97D-6140-4F06-8C97-59754AA8D547}"/>
            </a:ext>
          </a:extLst>
        </xdr:cNvPr>
        <xdr:cNvSpPr/>
      </xdr:nvSpPr>
      <xdr:spPr>
        <a:xfrm>
          <a:off x="3934774" y="2471738"/>
          <a:ext cx="3003235" cy="526732"/>
        </a:xfrm>
        <a:prstGeom prst="wedgeRoundRectCallout">
          <a:avLst>
            <a:gd name="adj1" fmla="val -30666"/>
            <a:gd name="adj2" fmla="val -35319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+mj-ea"/>
              <a:ea typeface="+mj-ea"/>
            </a:rPr>
            <a:t>=IFERROR(IF(J5&gt;=VLOOKUP(E5,$M$5:$O$10,3,FALSE),"</a:t>
          </a:r>
          <a:r>
            <a:rPr kumimoji="1" lang="ja-JP" altLang="en-US" sz="1100">
              <a:latin typeface="+mj-ea"/>
              <a:ea typeface="+mj-ea"/>
            </a:rPr>
            <a:t>合格</a:t>
          </a:r>
          <a:r>
            <a:rPr kumimoji="1" lang="en-US" altLang="ja-JP" sz="1100">
              <a:latin typeface="+mj-ea"/>
              <a:ea typeface="+mj-ea"/>
            </a:rPr>
            <a:t>","</a:t>
          </a:r>
          <a:r>
            <a:rPr kumimoji="1" lang="ja-JP" altLang="en-US" sz="1100">
              <a:latin typeface="+mj-ea"/>
              <a:ea typeface="+mj-ea"/>
            </a:rPr>
            <a:t>不合格</a:t>
          </a:r>
          <a:r>
            <a:rPr kumimoji="1" lang="en-US" altLang="ja-JP" sz="1100">
              <a:latin typeface="+mj-ea"/>
              <a:ea typeface="+mj-ea"/>
            </a:rPr>
            <a:t>"),"")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88582</xdr:colOff>
      <xdr:row>9</xdr:row>
      <xdr:rowOff>147637</xdr:rowOff>
    </xdr:from>
    <xdr:to>
      <xdr:col>9</xdr:col>
      <xdr:colOff>519112</xdr:colOff>
      <xdr:row>11</xdr:row>
      <xdr:rowOff>176211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2B83D29-0086-4851-92C6-000FD5D0B272}"/>
            </a:ext>
          </a:extLst>
        </xdr:cNvPr>
        <xdr:cNvSpPr/>
      </xdr:nvSpPr>
      <xdr:spPr>
        <a:xfrm>
          <a:off x="322897" y="1772602"/>
          <a:ext cx="3949065" cy="380999"/>
        </a:xfrm>
        <a:prstGeom prst="wedgeRoundRectCallout">
          <a:avLst>
            <a:gd name="adj1" fmla="val 40866"/>
            <a:gd name="adj2" fmla="val -2975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+mj-ea"/>
              <a:ea typeface="+mj-ea"/>
            </a:rPr>
            <a:t>=IFERROR(G5-VLOOKUP(E5,$M$5:$N$10,2,FALSE)*H5,"")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226695</xdr:colOff>
      <xdr:row>10</xdr:row>
      <xdr:rowOff>41909</xdr:rowOff>
    </xdr:from>
    <xdr:to>
      <xdr:col>16</xdr:col>
      <xdr:colOff>182879</xdr:colOff>
      <xdr:row>13</xdr:row>
      <xdr:rowOff>44767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2832968-AF31-4DCA-91E3-12CBD7C2CD32}"/>
            </a:ext>
          </a:extLst>
        </xdr:cNvPr>
        <xdr:cNvSpPr/>
      </xdr:nvSpPr>
      <xdr:spPr>
        <a:xfrm>
          <a:off x="5240655" y="1840229"/>
          <a:ext cx="2122169" cy="526733"/>
        </a:xfrm>
        <a:prstGeom prst="wedgeRoundRectCallout">
          <a:avLst>
            <a:gd name="adj1" fmla="val 27098"/>
            <a:gd name="adj2" fmla="val -23703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+mj-ea"/>
              <a:ea typeface="+mj-ea"/>
            </a:rPr>
            <a:t>=IFERROR(AVERAGEIF($E$5:$E$14,M5,$J$5:$J$14),"")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4"/>
  <sheetViews>
    <sheetView tabSelected="1" zoomScale="160" zoomScaleNormal="160" workbookViewId="0"/>
  </sheetViews>
  <sheetFormatPr defaultRowHeight="13.5" x14ac:dyDescent="0.15"/>
  <cols>
    <col min="1" max="1" width="3.125" customWidth="1"/>
    <col min="2" max="2" width="6.25" customWidth="1"/>
    <col min="3" max="3" width="9.25" bestFit="1" customWidth="1"/>
    <col min="4" max="4" width="6.625" customWidth="1"/>
    <col min="5" max="5" width="6.125" customWidth="1"/>
    <col min="6" max="6" width="5.5" customWidth="1"/>
    <col min="7" max="7" width="6.5" customWidth="1"/>
    <col min="8" max="8" width="5.75" customWidth="1"/>
    <col min="9" max="9" width="25.5" hidden="1" customWidth="1"/>
    <col min="10" max="11" width="6.875" customWidth="1"/>
    <col min="12" max="12" width="2.75" customWidth="1"/>
    <col min="13" max="13" width="5.625" customWidth="1"/>
    <col min="14" max="16" width="7.625" customWidth="1"/>
  </cols>
  <sheetData>
    <row r="2" spans="2:16" ht="17.25" x14ac:dyDescent="0.2">
      <c r="B2" s="1" t="s">
        <v>6</v>
      </c>
    </row>
    <row r="4" spans="2:16" x14ac:dyDescent="0.15">
      <c r="B4" s="10" t="s">
        <v>0</v>
      </c>
      <c r="C4" s="10" t="s">
        <v>1</v>
      </c>
      <c r="D4" s="10" t="s">
        <v>7</v>
      </c>
      <c r="E4" s="10" t="s">
        <v>8</v>
      </c>
      <c r="F4" s="10" t="s">
        <v>2</v>
      </c>
      <c r="G4" s="10" t="s">
        <v>10</v>
      </c>
      <c r="H4" s="10" t="s">
        <v>3</v>
      </c>
      <c r="I4" s="10" t="s">
        <v>17</v>
      </c>
      <c r="J4" s="10" t="s">
        <v>4</v>
      </c>
      <c r="K4" s="10" t="s">
        <v>14</v>
      </c>
      <c r="M4" s="10" t="s">
        <v>8</v>
      </c>
      <c r="N4" s="10" t="s">
        <v>13</v>
      </c>
      <c r="O4" s="11" t="s">
        <v>15</v>
      </c>
      <c r="P4" s="10" t="s">
        <v>16</v>
      </c>
    </row>
    <row r="5" spans="2:16" x14ac:dyDescent="0.15">
      <c r="B5" s="9">
        <v>1</v>
      </c>
      <c r="C5" s="2"/>
      <c r="D5" s="4"/>
      <c r="E5" s="5"/>
      <c r="F5" s="3">
        <v>10</v>
      </c>
      <c r="G5" s="3"/>
      <c r="H5" s="3"/>
      <c r="I5" s="3"/>
      <c r="J5" s="7" t="str">
        <f>IFERROR(G5-VLOOKUP(E5,$M$5:$N$10,2,FALSE)*H5,"")</f>
        <v/>
      </c>
      <c r="K5" s="4" t="str">
        <f>IFERROR(IF(J5&gt;=VLOOKUP(E5,$M$5:$O$10,3,FALSE),"合格","不合格"),"")</f>
        <v/>
      </c>
      <c r="M5" s="8">
        <v>1</v>
      </c>
      <c r="N5" s="8">
        <v>5</v>
      </c>
      <c r="O5" s="8">
        <v>700</v>
      </c>
      <c r="P5" s="3" t="str">
        <f>IFERROR(AVERAGEIF($E$5:$E$14,M5,$J$5:$J$14),"")</f>
        <v/>
      </c>
    </row>
    <row r="6" spans="2:16" x14ac:dyDescent="0.15">
      <c r="B6" s="9">
        <v>2</v>
      </c>
      <c r="C6" s="2"/>
      <c r="D6" s="6"/>
      <c r="E6" s="4"/>
      <c r="F6" s="3">
        <v>10</v>
      </c>
      <c r="G6" s="3"/>
      <c r="H6" s="3"/>
      <c r="I6" s="3"/>
      <c r="J6" s="7" t="str">
        <f t="shared" ref="J6:J14" si="0">IFERROR(G6-VLOOKUP(E6,$M$5:$N$10,2,FALSE)*H6,"")</f>
        <v/>
      </c>
      <c r="K6" s="4" t="str">
        <f t="shared" ref="K6:K14" si="1">IFERROR(IF(J6&gt;=VLOOKUP(E6,$M$5:$O$10,3,FALSE),"合格","不合格"),"")</f>
        <v/>
      </c>
      <c r="M6" s="8" t="s">
        <v>11</v>
      </c>
      <c r="N6" s="8">
        <v>5</v>
      </c>
      <c r="O6" s="8">
        <v>600</v>
      </c>
      <c r="P6" s="3" t="str">
        <f t="shared" ref="P6:P10" si="2">IFERROR(AVERAGEIF($E$5:$E$14,M6,$J$5:$J$14),"")</f>
        <v/>
      </c>
    </row>
    <row r="7" spans="2:16" x14ac:dyDescent="0.15">
      <c r="B7" s="9">
        <v>3</v>
      </c>
      <c r="C7" s="2"/>
      <c r="D7" s="4"/>
      <c r="E7" s="4"/>
      <c r="F7" s="3">
        <v>10</v>
      </c>
      <c r="G7" s="3"/>
      <c r="H7" s="3"/>
      <c r="I7" s="3"/>
      <c r="J7" s="7" t="str">
        <f t="shared" si="0"/>
        <v/>
      </c>
      <c r="K7" s="4" t="str">
        <f t="shared" si="1"/>
        <v/>
      </c>
      <c r="M7" s="8">
        <v>2</v>
      </c>
      <c r="N7" s="8">
        <v>3</v>
      </c>
      <c r="O7" s="8">
        <v>500</v>
      </c>
      <c r="P7" s="3" t="str">
        <f t="shared" si="2"/>
        <v/>
      </c>
    </row>
    <row r="8" spans="2:16" x14ac:dyDescent="0.15">
      <c r="B8" s="9">
        <v>4</v>
      </c>
      <c r="C8" s="2"/>
      <c r="D8" s="4"/>
      <c r="E8" s="4"/>
      <c r="F8" s="3">
        <v>10</v>
      </c>
      <c r="G8" s="3"/>
      <c r="H8" s="3"/>
      <c r="I8" s="3"/>
      <c r="J8" s="7" t="str">
        <f t="shared" si="0"/>
        <v/>
      </c>
      <c r="K8" s="4" t="str">
        <f t="shared" si="1"/>
        <v/>
      </c>
      <c r="M8" s="8" t="s">
        <v>12</v>
      </c>
      <c r="N8" s="8">
        <v>3</v>
      </c>
      <c r="O8" s="8">
        <v>400</v>
      </c>
      <c r="P8" s="3" t="str">
        <f t="shared" si="2"/>
        <v/>
      </c>
    </row>
    <row r="9" spans="2:16" x14ac:dyDescent="0.15">
      <c r="B9" s="9">
        <v>5</v>
      </c>
      <c r="C9" s="2"/>
      <c r="D9" s="2"/>
      <c r="E9" s="2"/>
      <c r="F9" s="3">
        <v>10</v>
      </c>
      <c r="G9" s="3"/>
      <c r="H9" s="3"/>
      <c r="I9" s="3"/>
      <c r="J9" s="7" t="str">
        <f t="shared" si="0"/>
        <v/>
      </c>
      <c r="K9" s="4" t="str">
        <f t="shared" si="1"/>
        <v/>
      </c>
      <c r="M9" s="8">
        <v>3</v>
      </c>
      <c r="N9" s="8">
        <v>1</v>
      </c>
      <c r="O9" s="8">
        <v>300</v>
      </c>
      <c r="P9" s="3" t="str">
        <f t="shared" si="2"/>
        <v/>
      </c>
    </row>
    <row r="10" spans="2:16" x14ac:dyDescent="0.15">
      <c r="B10" s="9">
        <v>6</v>
      </c>
      <c r="C10" s="2"/>
      <c r="D10" s="2"/>
      <c r="E10" s="2"/>
      <c r="F10" s="3">
        <v>10</v>
      </c>
      <c r="G10" s="3"/>
      <c r="H10" s="3"/>
      <c r="I10" s="3"/>
      <c r="J10" s="7" t="str">
        <f t="shared" si="0"/>
        <v/>
      </c>
      <c r="K10" s="4" t="str">
        <f t="shared" si="1"/>
        <v/>
      </c>
      <c r="M10" s="8">
        <v>4</v>
      </c>
      <c r="N10" s="8">
        <v>1</v>
      </c>
      <c r="O10" s="8">
        <v>200</v>
      </c>
      <c r="P10" s="3" t="str">
        <f t="shared" si="2"/>
        <v/>
      </c>
    </row>
    <row r="11" spans="2:16" x14ac:dyDescent="0.15">
      <c r="B11" s="9">
        <v>7</v>
      </c>
      <c r="C11" s="2"/>
      <c r="D11" s="2"/>
      <c r="E11" s="2"/>
      <c r="F11" s="3">
        <v>10</v>
      </c>
      <c r="G11" s="3"/>
      <c r="H11" s="3"/>
      <c r="I11" s="3"/>
      <c r="J11" s="7" t="str">
        <f t="shared" si="0"/>
        <v/>
      </c>
      <c r="K11" s="4" t="str">
        <f t="shared" si="1"/>
        <v/>
      </c>
    </row>
    <row r="12" spans="2:16" x14ac:dyDescent="0.15">
      <c r="B12" s="9">
        <v>8</v>
      </c>
      <c r="C12" s="2"/>
      <c r="D12" s="2"/>
      <c r="E12" s="2"/>
      <c r="F12" s="3">
        <v>10</v>
      </c>
      <c r="G12" s="3"/>
      <c r="H12" s="3"/>
      <c r="I12" s="3"/>
      <c r="J12" s="7" t="str">
        <f t="shared" si="0"/>
        <v/>
      </c>
      <c r="K12" s="4" t="str">
        <f t="shared" si="1"/>
        <v/>
      </c>
    </row>
    <row r="13" spans="2:16" x14ac:dyDescent="0.15">
      <c r="B13" s="9">
        <v>9</v>
      </c>
      <c r="C13" s="2"/>
      <c r="D13" s="2"/>
      <c r="E13" s="2"/>
      <c r="F13" s="3">
        <v>10</v>
      </c>
      <c r="G13" s="3"/>
      <c r="H13" s="3"/>
      <c r="I13" s="3"/>
      <c r="J13" s="7" t="str">
        <f t="shared" si="0"/>
        <v/>
      </c>
      <c r="K13" s="4" t="str">
        <f t="shared" si="1"/>
        <v/>
      </c>
    </row>
    <row r="14" spans="2:16" x14ac:dyDescent="0.15">
      <c r="B14" s="9">
        <v>10</v>
      </c>
      <c r="C14" s="2"/>
      <c r="D14" s="2"/>
      <c r="E14" s="2"/>
      <c r="F14" s="3">
        <v>10</v>
      </c>
      <c r="G14" s="3"/>
      <c r="H14" s="3"/>
      <c r="I14" s="3"/>
      <c r="J14" s="7" t="str">
        <f t="shared" si="0"/>
        <v/>
      </c>
      <c r="K14" s="4" t="str">
        <f t="shared" si="1"/>
        <v/>
      </c>
    </row>
  </sheetData>
  <phoneticPr fontId="1"/>
  <dataValidations count="1">
    <dataValidation type="list" allowBlank="1" showInputMessage="1" showErrorMessage="1" sqref="E5:E14" xr:uid="{24B7C960-CA28-4854-9D78-4CC7E680A02B}">
      <formula1>$M$5:$M$10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D288-003F-4B8F-AEFA-E1E6B9E8C5B7}">
  <dimension ref="B2:P14"/>
  <sheetViews>
    <sheetView zoomScale="160" zoomScaleNormal="160" workbookViewId="0"/>
  </sheetViews>
  <sheetFormatPr defaultRowHeight="13.5" x14ac:dyDescent="0.15"/>
  <cols>
    <col min="1" max="1" width="3.125" customWidth="1"/>
    <col min="2" max="2" width="6.25" customWidth="1"/>
    <col min="3" max="3" width="9.25" bestFit="1" customWidth="1"/>
    <col min="4" max="4" width="6.625" customWidth="1"/>
    <col min="5" max="5" width="6.125" customWidth="1"/>
    <col min="6" max="6" width="5.5" customWidth="1"/>
    <col min="7" max="7" width="6.5" customWidth="1"/>
    <col min="8" max="8" width="5.75" customWidth="1"/>
    <col min="9" max="9" width="25.5" hidden="1" customWidth="1"/>
    <col min="10" max="11" width="6.875" customWidth="1"/>
    <col min="12" max="12" width="2.75" customWidth="1"/>
    <col min="13" max="13" width="5.625" customWidth="1"/>
    <col min="14" max="16" width="7.625" customWidth="1"/>
  </cols>
  <sheetData>
    <row r="2" spans="2:16" ht="17.25" x14ac:dyDescent="0.2">
      <c r="B2" s="1" t="s">
        <v>6</v>
      </c>
    </row>
    <row r="4" spans="2:16" x14ac:dyDescent="0.15">
      <c r="B4" s="10" t="s">
        <v>0</v>
      </c>
      <c r="C4" s="10" t="s">
        <v>1</v>
      </c>
      <c r="D4" s="10" t="s">
        <v>7</v>
      </c>
      <c r="E4" s="10" t="s">
        <v>8</v>
      </c>
      <c r="F4" s="10" t="s">
        <v>2</v>
      </c>
      <c r="G4" s="10" t="s">
        <v>10</v>
      </c>
      <c r="H4" s="10" t="s">
        <v>3</v>
      </c>
      <c r="I4" s="10" t="s">
        <v>17</v>
      </c>
      <c r="J4" s="10" t="s">
        <v>4</v>
      </c>
      <c r="K4" s="10" t="s">
        <v>14</v>
      </c>
      <c r="M4" s="10" t="s">
        <v>8</v>
      </c>
      <c r="N4" s="10" t="s">
        <v>5</v>
      </c>
      <c r="O4" s="11" t="s">
        <v>15</v>
      </c>
      <c r="P4" s="10" t="s">
        <v>16</v>
      </c>
    </row>
    <row r="5" spans="2:16" x14ac:dyDescent="0.15">
      <c r="B5" s="9">
        <v>1</v>
      </c>
      <c r="C5" s="2">
        <v>44456</v>
      </c>
      <c r="D5" s="4">
        <v>127</v>
      </c>
      <c r="E5" s="5" t="s">
        <v>9</v>
      </c>
      <c r="F5" s="3">
        <v>10</v>
      </c>
      <c r="G5" s="3">
        <v>666</v>
      </c>
      <c r="H5" s="3">
        <v>1</v>
      </c>
      <c r="I5" s="3"/>
      <c r="J5" s="7">
        <f>IFERROR(G5-VLOOKUP(E5,$M$5:$N$10,2,FALSE)*H5,"")</f>
        <v>663</v>
      </c>
      <c r="K5" s="4" t="str">
        <f>IFERROR(IF(J5&gt;=VLOOKUP(E5,$M$5:$O$10,3,FALSE),"合格","不合格"),"")</f>
        <v>合格</v>
      </c>
      <c r="M5" s="8">
        <v>1</v>
      </c>
      <c r="N5" s="8">
        <v>5</v>
      </c>
      <c r="O5" s="8">
        <v>700</v>
      </c>
      <c r="P5" s="3" t="str">
        <f>IFERROR(AVERAGEIF($E$5:$E$14,M5,$J$5:$J$14),"")</f>
        <v/>
      </c>
    </row>
    <row r="6" spans="2:16" x14ac:dyDescent="0.15">
      <c r="B6" s="9">
        <v>2</v>
      </c>
      <c r="C6" s="2">
        <v>44463</v>
      </c>
      <c r="D6" s="6">
        <v>126</v>
      </c>
      <c r="E6" s="4">
        <v>3</v>
      </c>
      <c r="F6" s="3">
        <v>10</v>
      </c>
      <c r="G6" s="3">
        <v>582</v>
      </c>
      <c r="H6" s="3">
        <v>2</v>
      </c>
      <c r="I6" s="3"/>
      <c r="J6" s="7">
        <f t="shared" ref="J6:J14" si="0">IFERROR(G6-VLOOKUP(E6,$M$5:$N$10,2,FALSE)*H6,"")</f>
        <v>580</v>
      </c>
      <c r="K6" s="4" t="str">
        <f t="shared" ref="K6:K14" si="1">IFERROR(IF(J6&gt;=VLOOKUP(E6,$M$5:$O$10,3,FALSE),"合格","不合格"),"")</f>
        <v>合格</v>
      </c>
      <c r="M6" s="8" t="s">
        <v>11</v>
      </c>
      <c r="N6" s="8">
        <v>5</v>
      </c>
      <c r="O6" s="8">
        <v>600</v>
      </c>
      <c r="P6" s="3" t="str">
        <f t="shared" ref="P6:P10" si="2">IFERROR(AVERAGEIF($E$5:$E$14,M6,$J$5:$J$14),"")</f>
        <v/>
      </c>
    </row>
    <row r="7" spans="2:16" x14ac:dyDescent="0.15">
      <c r="B7" s="9">
        <v>3</v>
      </c>
      <c r="C7" s="2">
        <v>44505</v>
      </c>
      <c r="D7" s="4">
        <v>125</v>
      </c>
      <c r="E7" s="4">
        <v>3</v>
      </c>
      <c r="F7" s="3">
        <v>10</v>
      </c>
      <c r="G7" s="3">
        <v>781</v>
      </c>
      <c r="H7" s="3">
        <v>3</v>
      </c>
      <c r="I7" s="3"/>
      <c r="J7" s="7">
        <f t="shared" si="0"/>
        <v>778</v>
      </c>
      <c r="K7" s="4" t="str">
        <f t="shared" si="1"/>
        <v>合格</v>
      </c>
      <c r="M7" s="8">
        <v>2</v>
      </c>
      <c r="N7" s="8">
        <v>3</v>
      </c>
      <c r="O7" s="8">
        <v>500</v>
      </c>
      <c r="P7" s="3" t="str">
        <f t="shared" si="2"/>
        <v/>
      </c>
    </row>
    <row r="8" spans="2:16" x14ac:dyDescent="0.15">
      <c r="B8" s="9">
        <v>4</v>
      </c>
      <c r="C8" s="2">
        <v>44498</v>
      </c>
      <c r="D8" s="4">
        <v>125</v>
      </c>
      <c r="E8" s="4">
        <v>4</v>
      </c>
      <c r="F8" s="3">
        <v>10</v>
      </c>
      <c r="G8" s="3">
        <v>813</v>
      </c>
      <c r="H8" s="3">
        <v>4</v>
      </c>
      <c r="I8" s="3"/>
      <c r="J8" s="7">
        <f t="shared" si="0"/>
        <v>809</v>
      </c>
      <c r="K8" s="4" t="str">
        <f t="shared" si="1"/>
        <v>合格</v>
      </c>
      <c r="M8" s="8" t="s">
        <v>9</v>
      </c>
      <c r="N8" s="8">
        <v>3</v>
      </c>
      <c r="O8" s="8">
        <v>400</v>
      </c>
      <c r="P8" s="3">
        <f t="shared" si="2"/>
        <v>663</v>
      </c>
    </row>
    <row r="9" spans="2:16" x14ac:dyDescent="0.15">
      <c r="B9" s="9">
        <v>5</v>
      </c>
      <c r="C9" s="2"/>
      <c r="D9" s="2"/>
      <c r="E9" s="2"/>
      <c r="F9" s="3">
        <v>10</v>
      </c>
      <c r="G9" s="3"/>
      <c r="H9" s="3"/>
      <c r="I9" s="3"/>
      <c r="J9" s="7" t="str">
        <f t="shared" si="0"/>
        <v/>
      </c>
      <c r="K9" s="4" t="str">
        <f t="shared" si="1"/>
        <v/>
      </c>
      <c r="M9" s="8">
        <v>3</v>
      </c>
      <c r="N9" s="8">
        <v>1</v>
      </c>
      <c r="O9" s="8">
        <v>300</v>
      </c>
      <c r="P9" s="3">
        <f t="shared" si="2"/>
        <v>679</v>
      </c>
    </row>
    <row r="10" spans="2:16" x14ac:dyDescent="0.15">
      <c r="B10" s="9">
        <v>6</v>
      </c>
      <c r="C10" s="2"/>
      <c r="D10" s="2"/>
      <c r="E10" s="2"/>
      <c r="F10" s="3">
        <v>10</v>
      </c>
      <c r="G10" s="3"/>
      <c r="H10" s="3"/>
      <c r="I10" s="3"/>
      <c r="J10" s="7" t="str">
        <f t="shared" si="0"/>
        <v/>
      </c>
      <c r="K10" s="4" t="str">
        <f t="shared" si="1"/>
        <v/>
      </c>
      <c r="M10" s="8">
        <v>4</v>
      </c>
      <c r="N10" s="8">
        <v>1</v>
      </c>
      <c r="O10" s="8">
        <v>200</v>
      </c>
      <c r="P10" s="3">
        <f t="shared" si="2"/>
        <v>809</v>
      </c>
    </row>
    <row r="11" spans="2:16" x14ac:dyDescent="0.15">
      <c r="B11" s="9">
        <v>7</v>
      </c>
      <c r="C11" s="2"/>
      <c r="D11" s="2"/>
      <c r="E11" s="2"/>
      <c r="F11" s="3">
        <v>10</v>
      </c>
      <c r="G11" s="3"/>
      <c r="H11" s="3"/>
      <c r="I11" s="3"/>
      <c r="J11" s="7" t="str">
        <f t="shared" si="0"/>
        <v/>
      </c>
      <c r="K11" s="4" t="str">
        <f t="shared" si="1"/>
        <v/>
      </c>
    </row>
    <row r="12" spans="2:16" x14ac:dyDescent="0.15">
      <c r="B12" s="9">
        <v>8</v>
      </c>
      <c r="C12" s="2"/>
      <c r="D12" s="2"/>
      <c r="E12" s="2"/>
      <c r="F12" s="3">
        <v>10</v>
      </c>
      <c r="G12" s="3"/>
      <c r="H12" s="3"/>
      <c r="I12" s="3"/>
      <c r="J12" s="7" t="str">
        <f t="shared" si="0"/>
        <v/>
      </c>
      <c r="K12" s="4" t="str">
        <f t="shared" si="1"/>
        <v/>
      </c>
    </row>
    <row r="13" spans="2:16" x14ac:dyDescent="0.15">
      <c r="B13" s="9">
        <v>9</v>
      </c>
      <c r="C13" s="2"/>
      <c r="D13" s="2"/>
      <c r="E13" s="2"/>
      <c r="F13" s="3">
        <v>10</v>
      </c>
      <c r="G13" s="3"/>
      <c r="H13" s="3"/>
      <c r="I13" s="3"/>
      <c r="J13" s="7" t="str">
        <f t="shared" si="0"/>
        <v/>
      </c>
      <c r="K13" s="4" t="str">
        <f t="shared" si="1"/>
        <v/>
      </c>
    </row>
    <row r="14" spans="2:16" x14ac:dyDescent="0.15">
      <c r="B14" s="9">
        <v>10</v>
      </c>
      <c r="C14" s="2"/>
      <c r="D14" s="2"/>
      <c r="E14" s="2"/>
      <c r="F14" s="3">
        <v>10</v>
      </c>
      <c r="G14" s="3"/>
      <c r="H14" s="3"/>
      <c r="I14" s="3"/>
      <c r="J14" s="7" t="str">
        <f t="shared" si="0"/>
        <v/>
      </c>
      <c r="K14" s="4" t="str">
        <f t="shared" si="1"/>
        <v/>
      </c>
    </row>
  </sheetData>
  <phoneticPr fontId="1"/>
  <dataValidations count="1">
    <dataValidation type="list" allowBlank="1" showInputMessage="1" showErrorMessage="1" sqref="E5:E14" xr:uid="{C786A66D-CC64-4C58-9542-F2E61605B710}">
      <formula1>$M$5:$M$10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速度</vt:lpstr>
      <vt:lpstr>速度 (解説)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2021-11-08T07:16:17Z</dcterms:modified>
</cp:coreProperties>
</file>