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F:\information\USB2\◎教材\③_プレゼン発表\"/>
    </mc:Choice>
  </mc:AlternateContent>
  <xr:revisionPtr revIDLastSave="0" documentId="13_ncr:1_{48956486-C80D-487D-ADAA-E497D6F8834F}" xr6:coauthVersionLast="46" xr6:coauthVersionMax="46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  <sheet name="名簿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J12" i="1" l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11" i="1"/>
  <c r="B12" i="1"/>
  <c r="C12" i="1" s="1"/>
  <c r="B13" i="1"/>
  <c r="C13" i="1" s="1"/>
  <c r="B14" i="1"/>
  <c r="C14" i="1" s="1"/>
  <c r="B15" i="1"/>
  <c r="C15" i="1" s="1"/>
  <c r="B16" i="1"/>
  <c r="C16" i="1" s="1"/>
  <c r="B17" i="1"/>
  <c r="C17" i="1" s="1"/>
  <c r="B18" i="1"/>
  <c r="C18" i="1" s="1"/>
  <c r="B19" i="1"/>
  <c r="C19" i="1" s="1"/>
  <c r="B20" i="1"/>
  <c r="C20" i="1" s="1"/>
  <c r="B21" i="1"/>
  <c r="C21" i="1" s="1"/>
  <c r="B22" i="1"/>
  <c r="C22" i="1" s="1"/>
  <c r="B23" i="1"/>
  <c r="C23" i="1" s="1"/>
  <c r="B24" i="1"/>
  <c r="C24" i="1" s="1"/>
  <c r="B25" i="1"/>
  <c r="C25" i="1" s="1"/>
  <c r="B26" i="1"/>
  <c r="C26" i="1" s="1"/>
  <c r="B27" i="1"/>
  <c r="C27" i="1" s="1"/>
  <c r="B28" i="1"/>
  <c r="C28" i="1" s="1"/>
  <c r="B29" i="1"/>
  <c r="C29" i="1" s="1"/>
  <c r="B30" i="1"/>
  <c r="C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 s="1"/>
  <c r="B37" i="1"/>
  <c r="C37" i="1" s="1"/>
  <c r="B38" i="1"/>
  <c r="C38" i="1" s="1"/>
  <c r="B39" i="1"/>
  <c r="C39" i="1" s="1"/>
  <c r="B40" i="1"/>
  <c r="C40" i="1" s="1"/>
  <c r="B41" i="1"/>
  <c r="C41" i="1" s="1"/>
  <c r="B42" i="1"/>
  <c r="C42" i="1" s="1"/>
  <c r="B43" i="1"/>
  <c r="C43" i="1" s="1"/>
  <c r="B44" i="1"/>
  <c r="C44" i="1" s="1"/>
  <c r="B45" i="1"/>
  <c r="C45" i="1" s="1"/>
  <c r="B46" i="1"/>
  <c r="C46" i="1" s="1"/>
  <c r="B47" i="1"/>
  <c r="C47" i="1" s="1"/>
  <c r="B48" i="1"/>
  <c r="C48" i="1" s="1"/>
  <c r="B49" i="1"/>
  <c r="C49" i="1" s="1"/>
  <c r="B50" i="1"/>
  <c r="C50" i="1" s="1"/>
  <c r="B11" i="1"/>
  <c r="C11" i="1" s="1"/>
  <c r="K42" i="1" l="1"/>
  <c r="L42" i="1" s="1"/>
  <c r="K30" i="1"/>
  <c r="L30" i="1" s="1"/>
  <c r="K12" i="1"/>
  <c r="L12" i="1" s="1"/>
  <c r="K29" i="1"/>
  <c r="L29" i="1" s="1"/>
  <c r="K48" i="1"/>
  <c r="L48" i="1" s="1"/>
  <c r="K36" i="1"/>
  <c r="L36" i="1" s="1"/>
  <c r="K24" i="1"/>
  <c r="L24" i="1" s="1"/>
  <c r="K47" i="1"/>
  <c r="L47" i="1" s="1"/>
  <c r="K35" i="1"/>
  <c r="L35" i="1" s="1"/>
  <c r="K23" i="1"/>
  <c r="L23" i="1" s="1"/>
  <c r="K22" i="1"/>
  <c r="L22" i="1" s="1"/>
  <c r="K46" i="1"/>
  <c r="L46" i="1" s="1"/>
  <c r="K34" i="1"/>
  <c r="L34" i="1" s="1"/>
  <c r="K45" i="1"/>
  <c r="L45" i="1" s="1"/>
  <c r="K33" i="1"/>
  <c r="L33" i="1" s="1"/>
  <c r="K21" i="1"/>
  <c r="L21" i="1" s="1"/>
  <c r="K41" i="1"/>
  <c r="L41" i="1" s="1"/>
  <c r="K11" i="1"/>
  <c r="L11" i="1" s="1"/>
  <c r="K44" i="1"/>
  <c r="L44" i="1" s="1"/>
  <c r="K32" i="1"/>
  <c r="L32" i="1" s="1"/>
  <c r="K20" i="1"/>
  <c r="L20" i="1" s="1"/>
  <c r="K43" i="1"/>
  <c r="L43" i="1" s="1"/>
  <c r="K31" i="1"/>
  <c r="L31" i="1" s="1"/>
  <c r="K19" i="1"/>
  <c r="L19" i="1" s="1"/>
  <c r="K18" i="1"/>
  <c r="L18" i="1" s="1"/>
  <c r="K17" i="1"/>
  <c r="L17" i="1" s="1"/>
  <c r="K28" i="1"/>
  <c r="L28" i="1" s="1"/>
  <c r="K16" i="1"/>
  <c r="L16" i="1" s="1"/>
  <c r="K15" i="1"/>
  <c r="L15" i="1" s="1"/>
  <c r="K27" i="1"/>
  <c r="L27" i="1" s="1"/>
  <c r="K50" i="1"/>
  <c r="L50" i="1" s="1"/>
  <c r="K38" i="1"/>
  <c r="L38" i="1" s="1"/>
  <c r="K26" i="1"/>
  <c r="L26" i="1" s="1"/>
  <c r="K14" i="1"/>
  <c r="L14" i="1" s="1"/>
  <c r="K40" i="1"/>
  <c r="L40" i="1" s="1"/>
  <c r="K39" i="1"/>
  <c r="L39" i="1" s="1"/>
  <c r="K49" i="1"/>
  <c r="L49" i="1" s="1"/>
  <c r="K37" i="1"/>
  <c r="L37" i="1" s="1"/>
  <c r="K25" i="1"/>
  <c r="L25" i="1" s="1"/>
  <c r="K13" i="1"/>
  <c r="L13" i="1" s="1"/>
</calcChain>
</file>

<file path=xl/sharedStrings.xml><?xml version="1.0" encoding="utf-8"?>
<sst xmlns="http://schemas.openxmlformats.org/spreadsheetml/2006/main" count="143" uniqueCount="132">
  <si>
    <t>プレゼンテーション　相互評価表</t>
    <rPh sb="10" eb="12">
      <t>ソウゴ</t>
    </rPh>
    <rPh sb="12" eb="14">
      <t>ヒョウカ</t>
    </rPh>
    <rPh sb="14" eb="15">
      <t>ヒョウ</t>
    </rPh>
    <phoneticPr fontId="1"/>
  </si>
  <si>
    <t>番号</t>
    <rPh sb="0" eb="2">
      <t>バンゴウ</t>
    </rPh>
    <phoneticPr fontId="1"/>
  </si>
  <si>
    <t>氏名</t>
    <rPh sb="0" eb="2">
      <t>シメイ</t>
    </rPh>
    <phoneticPr fontId="1"/>
  </si>
  <si>
    <t>声量・話し方</t>
    <rPh sb="0" eb="2">
      <t>セイリョウ</t>
    </rPh>
    <rPh sb="3" eb="4">
      <t>ハナ</t>
    </rPh>
    <rPh sb="5" eb="6">
      <t>カタ</t>
    </rPh>
    <phoneticPr fontId="1"/>
  </si>
  <si>
    <t>目線・表情</t>
    <rPh sb="0" eb="2">
      <t>メセン</t>
    </rPh>
    <rPh sb="3" eb="5">
      <t>ヒョウジョウ</t>
    </rPh>
    <phoneticPr fontId="1"/>
  </si>
  <si>
    <t>意欲</t>
    <rPh sb="0" eb="2">
      <t>イヨク</t>
    </rPh>
    <phoneticPr fontId="1"/>
  </si>
  <si>
    <t>構成</t>
    <rPh sb="0" eb="2">
      <t>コウセイ</t>
    </rPh>
    <phoneticPr fontId="1"/>
  </si>
  <si>
    <t>スライド</t>
    <phoneticPr fontId="1"/>
  </si>
  <si>
    <t>テーマ</t>
    <phoneticPr fontId="1"/>
  </si>
  <si>
    <t>態度</t>
    <rPh sb="0" eb="2">
      <t>タイド</t>
    </rPh>
    <phoneticPr fontId="1"/>
  </si>
  <si>
    <t>内容</t>
    <rPh sb="0" eb="2">
      <t>ナイヨウ</t>
    </rPh>
    <phoneticPr fontId="1"/>
  </si>
  <si>
    <t>HR</t>
    <phoneticPr fontId="1"/>
  </si>
  <si>
    <t>合計</t>
    <rPh sb="0" eb="2">
      <t>ゴウケイ</t>
    </rPh>
    <phoneticPr fontId="1"/>
  </si>
  <si>
    <t>総合評価</t>
    <rPh sb="0" eb="2">
      <t>ソウゴウ</t>
    </rPh>
    <rPh sb="2" eb="4">
      <t>ヒョウカ</t>
    </rPh>
    <phoneticPr fontId="1"/>
  </si>
  <si>
    <t>コメント</t>
    <phoneticPr fontId="1"/>
  </si>
  <si>
    <t>備考</t>
    <rPh sb="0" eb="2">
      <t>ビコウ</t>
    </rPh>
    <phoneticPr fontId="1"/>
  </si>
  <si>
    <t>順位</t>
    <rPh sb="0" eb="2">
      <t>ジュンイ</t>
    </rPh>
    <phoneticPr fontId="1"/>
  </si>
  <si>
    <t>赤坂音羽</t>
  </si>
  <si>
    <t>新居満里奈</t>
  </si>
  <si>
    <t>石部湖南</t>
  </si>
  <si>
    <t>磯野大介</t>
  </si>
  <si>
    <t>江尻美帆</t>
  </si>
  <si>
    <t>大津延敬</t>
  </si>
  <si>
    <t>大橋美也子</t>
  </si>
  <si>
    <t>岡崎康宏</t>
  </si>
  <si>
    <t>岡部真理子</t>
  </si>
  <si>
    <t>興津唯</t>
  </si>
  <si>
    <t>掛川三郎</t>
  </si>
  <si>
    <t>金谷真樹</t>
  </si>
  <si>
    <t>亀山義之</t>
  </si>
  <si>
    <t>川崎紀彦</t>
  </si>
  <si>
    <t>蒲原さくら</t>
  </si>
  <si>
    <t>草津渉</t>
  </si>
  <si>
    <t>桑名成実</t>
  </si>
  <si>
    <t>坂下勢矢</t>
  </si>
  <si>
    <t>佐藤美枝</t>
  </si>
  <si>
    <t>品川香奈</t>
  </si>
  <si>
    <t>島田伊久美</t>
  </si>
  <si>
    <t>庄野佐登</t>
  </si>
  <si>
    <t>須賀真白</t>
  </si>
  <si>
    <t>関涼花</t>
  </si>
  <si>
    <t>田原小夏</t>
  </si>
  <si>
    <t>知立桂子</t>
  </si>
  <si>
    <t>土山光雅</t>
  </si>
  <si>
    <t>戸塚英紀</t>
  </si>
  <si>
    <t>原秀一</t>
  </si>
  <si>
    <t>日坂小夜</t>
  </si>
  <si>
    <t>平塚克宏</t>
  </si>
  <si>
    <t>藤川きらり</t>
  </si>
  <si>
    <t>藤沢恒夫</t>
  </si>
  <si>
    <t>二川渥美</t>
  </si>
  <si>
    <t>舞坂美月</t>
  </si>
  <si>
    <t>三島大輔</t>
  </si>
  <si>
    <t>水口綾乃</t>
  </si>
  <si>
    <t>本橋二胡</t>
  </si>
  <si>
    <t>吉田琥珀</t>
  </si>
  <si>
    <t>吉原正義</t>
  </si>
  <si>
    <t>上松太郎</t>
  </si>
  <si>
    <t>芦田金丸</t>
  </si>
  <si>
    <t>板橋咲夜野</t>
  </si>
  <si>
    <t>岩村ひかり</t>
  </si>
  <si>
    <t>碓氷羽菜</t>
  </si>
  <si>
    <t>浦和大哉</t>
  </si>
  <si>
    <t>大宮維人</t>
  </si>
  <si>
    <t>桶井若菜</t>
  </si>
  <si>
    <t>小田井姫花</t>
  </si>
  <si>
    <t>落合善昌</t>
  </si>
  <si>
    <t>尾上稔</t>
  </si>
  <si>
    <t>沓名翔琉</t>
  </si>
  <si>
    <t>熊谷忍</t>
  </si>
  <si>
    <t>蔵野明日賀</t>
  </si>
  <si>
    <t>鴻池寿実香</t>
  </si>
  <si>
    <t>坂本法光</t>
  </si>
  <si>
    <t>沢井琉華</t>
  </si>
  <si>
    <t>塩尻桔梗</t>
  </si>
  <si>
    <t>塩田和花那</t>
  </si>
  <si>
    <t>須原定勝</t>
  </si>
  <si>
    <t>諏訪湖春</t>
  </si>
  <si>
    <t>高崎真知子</t>
  </si>
  <si>
    <t>妻籠龍馬</t>
  </si>
  <si>
    <t>長久保健一郎</t>
  </si>
  <si>
    <t>中津川桃香</t>
  </si>
  <si>
    <t>中吉千馬</t>
  </si>
  <si>
    <t>奈良井庄太郎</t>
  </si>
  <si>
    <t>野尻美都乃</t>
  </si>
  <si>
    <t>橋本日向</t>
  </si>
  <si>
    <t>深谷笑美</t>
  </si>
  <si>
    <t>福島恋</t>
  </si>
  <si>
    <t>本庄新太</t>
  </si>
  <si>
    <t>松井富太</t>
  </si>
  <si>
    <t>宮越巴</t>
  </si>
  <si>
    <t>望月榊</t>
  </si>
  <si>
    <t>本山里道</t>
  </si>
  <si>
    <t>安中見晴</t>
  </si>
  <si>
    <t>藪原六一</t>
  </si>
  <si>
    <t>八幡千佐</t>
  </si>
  <si>
    <t>和田曜</t>
  </si>
  <si>
    <t>１点</t>
    <rPh sb="1" eb="2">
      <t>テン</t>
    </rPh>
    <phoneticPr fontId="1"/>
  </si>
  <si>
    <t>２点</t>
    <rPh sb="1" eb="2">
      <t>テン</t>
    </rPh>
    <phoneticPr fontId="1"/>
  </si>
  <si>
    <t>３点</t>
    <rPh sb="1" eb="2">
      <t>テン</t>
    </rPh>
    <phoneticPr fontId="1"/>
  </si>
  <si>
    <t>声量
話し方</t>
    <rPh sb="0" eb="2">
      <t>セイリョウ</t>
    </rPh>
    <rPh sb="3" eb="4">
      <t>ハナ</t>
    </rPh>
    <rPh sb="5" eb="6">
      <t>カタ</t>
    </rPh>
    <phoneticPr fontId="1"/>
  </si>
  <si>
    <t>目線
表情</t>
    <rPh sb="0" eb="2">
      <t>メセン</t>
    </rPh>
    <rPh sb="3" eb="5">
      <t>ヒョウジョウ</t>
    </rPh>
    <phoneticPr fontId="1"/>
  </si>
  <si>
    <t>声が聞き取りにくい。
一方的に話している。</t>
    <rPh sb="0" eb="1">
      <t>コエ</t>
    </rPh>
    <rPh sb="2" eb="3">
      <t>キ</t>
    </rPh>
    <rPh sb="4" eb="5">
      <t>ト</t>
    </rPh>
    <rPh sb="11" eb="14">
      <t>イッポウテキ</t>
    </rPh>
    <rPh sb="15" eb="16">
      <t>ハナ</t>
    </rPh>
    <phoneticPr fontId="1"/>
  </si>
  <si>
    <t>メモを見ることが多い。アイコンタクトが取れていない。無表情。身振りが無い。</t>
    <rPh sb="3" eb="4">
      <t>ミ</t>
    </rPh>
    <rPh sb="8" eb="9">
      <t>オオ</t>
    </rPh>
    <rPh sb="19" eb="20">
      <t>ト</t>
    </rPh>
    <rPh sb="26" eb="29">
      <t>ムヒョウジョウ</t>
    </rPh>
    <rPh sb="30" eb="32">
      <t>ミブ</t>
    </rPh>
    <rPh sb="34" eb="35">
      <t>ナ</t>
    </rPh>
    <phoneticPr fontId="1"/>
  </si>
  <si>
    <t>伝えようとする意欲が感じられない。</t>
    <rPh sb="0" eb="1">
      <t>ツタ</t>
    </rPh>
    <rPh sb="7" eb="9">
      <t>イヨク</t>
    </rPh>
    <rPh sb="10" eb="11">
      <t>カン</t>
    </rPh>
    <phoneticPr fontId="1"/>
  </si>
  <si>
    <t>目的や、まとめがはっきりせず、伝えたいことがわかりやすい。</t>
    <rPh sb="0" eb="2">
      <t>モクテキ</t>
    </rPh>
    <rPh sb="15" eb="16">
      <t>ツタ</t>
    </rPh>
    <phoneticPr fontId="1"/>
  </si>
  <si>
    <t>文字が多く、小さく、見づらい。インパクトが少ない。</t>
    <rPh sb="0" eb="2">
      <t>モジ</t>
    </rPh>
    <rPh sb="3" eb="4">
      <t>オオ</t>
    </rPh>
    <rPh sb="6" eb="7">
      <t>チイ</t>
    </rPh>
    <rPh sb="10" eb="11">
      <t>ミ</t>
    </rPh>
    <rPh sb="21" eb="22">
      <t>スク</t>
    </rPh>
    <phoneticPr fontId="1"/>
  </si>
  <si>
    <t>感心が持てなかった。</t>
    <rPh sb="0" eb="2">
      <t>カンシン</t>
    </rPh>
    <rPh sb="3" eb="4">
      <t>モ</t>
    </rPh>
    <phoneticPr fontId="1"/>
  </si>
  <si>
    <t>声が聞き取りやすい。聞き手に語りかけている。</t>
    <rPh sb="0" eb="1">
      <t>コエ</t>
    </rPh>
    <rPh sb="2" eb="3">
      <t>キ</t>
    </rPh>
    <rPh sb="4" eb="5">
      <t>ト</t>
    </rPh>
    <rPh sb="10" eb="11">
      <t>キ</t>
    </rPh>
    <rPh sb="12" eb="13">
      <t>テ</t>
    </rPh>
    <rPh sb="14" eb="15">
      <t>カタ</t>
    </rPh>
    <phoneticPr fontId="1"/>
  </si>
  <si>
    <t>メモはあまり見ない。アイコンタクトが取れている。表情に変化があり、身振りが入っている。</t>
    <rPh sb="6" eb="7">
      <t>ミ</t>
    </rPh>
    <rPh sb="18" eb="19">
      <t>ト</t>
    </rPh>
    <rPh sb="24" eb="26">
      <t>ヒョウジョウ</t>
    </rPh>
    <rPh sb="27" eb="29">
      <t>ヘンカ</t>
    </rPh>
    <rPh sb="33" eb="35">
      <t>ミブ</t>
    </rPh>
    <rPh sb="37" eb="38">
      <t>ハイ</t>
    </rPh>
    <phoneticPr fontId="1"/>
  </si>
  <si>
    <t>伝えようという気持ちは伝わった。</t>
    <rPh sb="0" eb="1">
      <t>ツタ</t>
    </rPh>
    <rPh sb="7" eb="9">
      <t>キモ</t>
    </rPh>
    <rPh sb="11" eb="12">
      <t>ツタ</t>
    </rPh>
    <phoneticPr fontId="1"/>
  </si>
  <si>
    <t>構成がしっかりしていて、伝えたいことが理解できる</t>
    <rPh sb="0" eb="2">
      <t>コウセイ</t>
    </rPh>
    <rPh sb="12" eb="13">
      <t>ツタ</t>
    </rPh>
    <rPh sb="19" eb="21">
      <t>リカイ</t>
    </rPh>
    <phoneticPr fontId="1"/>
  </si>
  <si>
    <t>文字の大きさ、配色のセンスがよい。わかりやすい。</t>
    <rPh sb="0" eb="2">
      <t>モジ</t>
    </rPh>
    <rPh sb="3" eb="4">
      <t>オオ</t>
    </rPh>
    <rPh sb="7" eb="9">
      <t>ハイショク</t>
    </rPh>
    <phoneticPr fontId="1"/>
  </si>
  <si>
    <t>関心が持てた。</t>
    <rPh sb="0" eb="2">
      <t>カンシン</t>
    </rPh>
    <rPh sb="3" eb="4">
      <t>モ</t>
    </rPh>
    <phoneticPr fontId="1"/>
  </si>
  <si>
    <t>声にメリハリ。聞き手を巻き込むように話せている。</t>
    <rPh sb="0" eb="1">
      <t>コエ</t>
    </rPh>
    <rPh sb="7" eb="8">
      <t>キ</t>
    </rPh>
    <rPh sb="9" eb="10">
      <t>テ</t>
    </rPh>
    <rPh sb="11" eb="12">
      <t>マ</t>
    </rPh>
    <rPh sb="13" eb="14">
      <t>コ</t>
    </rPh>
    <rPh sb="18" eb="19">
      <t>ハナ</t>
    </rPh>
    <phoneticPr fontId="1"/>
  </si>
  <si>
    <t>メモは見ない。よくアイコンタクトが取れている。表情豊かで、身振りが効果的である。</t>
    <rPh sb="3" eb="4">
      <t>ミ</t>
    </rPh>
    <rPh sb="17" eb="18">
      <t>ト</t>
    </rPh>
    <rPh sb="23" eb="25">
      <t>ヒョウジョウ</t>
    </rPh>
    <rPh sb="25" eb="26">
      <t>ユタ</t>
    </rPh>
    <rPh sb="29" eb="31">
      <t>ミブ</t>
    </rPh>
    <rPh sb="33" eb="36">
      <t>コウカテキ</t>
    </rPh>
    <phoneticPr fontId="1"/>
  </si>
  <si>
    <t>伝えようとする意欲が非常に強く感じられた。</t>
    <rPh sb="0" eb="1">
      <t>ツタ</t>
    </rPh>
    <rPh sb="7" eb="9">
      <t>イヨク</t>
    </rPh>
    <rPh sb="10" eb="12">
      <t>ヒジョウ</t>
    </rPh>
    <rPh sb="13" eb="14">
      <t>ツヨ</t>
    </rPh>
    <rPh sb="15" eb="16">
      <t>カン</t>
    </rPh>
    <phoneticPr fontId="1"/>
  </si>
  <si>
    <t>構成がよく、具体例があり聞き手を飽きさせない。伝えたいことが良く理解できる。</t>
    <rPh sb="0" eb="2">
      <t>コウセイ</t>
    </rPh>
    <rPh sb="6" eb="8">
      <t>グタイ</t>
    </rPh>
    <rPh sb="8" eb="9">
      <t>レイ</t>
    </rPh>
    <rPh sb="12" eb="13">
      <t>キ</t>
    </rPh>
    <rPh sb="14" eb="15">
      <t>テ</t>
    </rPh>
    <rPh sb="16" eb="17">
      <t>ア</t>
    </rPh>
    <rPh sb="23" eb="24">
      <t>ツタ</t>
    </rPh>
    <rPh sb="30" eb="31">
      <t>ヨ</t>
    </rPh>
    <rPh sb="32" eb="34">
      <t>リカイ</t>
    </rPh>
    <phoneticPr fontId="1"/>
  </si>
  <si>
    <t>スキルが高い。よく工夫されている。</t>
    <rPh sb="4" eb="5">
      <t>タカ</t>
    </rPh>
    <rPh sb="9" eb="11">
      <t>クフウ</t>
    </rPh>
    <phoneticPr fontId="1"/>
  </si>
  <si>
    <t>非常に強い関心を持った。</t>
    <rPh sb="0" eb="2">
      <t>ヒジョウ</t>
    </rPh>
    <rPh sb="3" eb="4">
      <t>ツヨ</t>
    </rPh>
    <rPh sb="5" eb="7">
      <t>カンシン</t>
    </rPh>
    <rPh sb="8" eb="9">
      <t>モ</t>
    </rPh>
    <phoneticPr fontId="1"/>
  </si>
  <si>
    <t>HRNO</t>
    <phoneticPr fontId="1"/>
  </si>
  <si>
    <t>名前</t>
    <rPh sb="0" eb="2">
      <t>ナマエ</t>
    </rPh>
    <phoneticPr fontId="1"/>
  </si>
  <si>
    <t>■総合評価</t>
    <rPh sb="1" eb="3">
      <t>ソウゴウ</t>
    </rPh>
    <rPh sb="3" eb="5">
      <t>ヒョウカ</t>
    </rPh>
    <phoneticPr fontId="1"/>
  </si>
  <si>
    <t>５点</t>
    <rPh sb="1" eb="2">
      <t>テン</t>
    </rPh>
    <phoneticPr fontId="1"/>
  </si>
  <si>
    <t>４人</t>
    <rPh sb="1" eb="2">
      <t>ニン</t>
    </rPh>
    <phoneticPr fontId="1"/>
  </si>
  <si>
    <t>４点</t>
    <rPh sb="1" eb="2">
      <t>テン</t>
    </rPh>
    <phoneticPr fontId="1"/>
  </si>
  <si>
    <t>９人</t>
    <rPh sb="1" eb="2">
      <t>ニン</t>
    </rPh>
    <phoneticPr fontId="1"/>
  </si>
  <si>
    <t>欠席は１点</t>
    <rPh sb="0" eb="2">
      <t>ケッセキ</t>
    </rPh>
    <rPh sb="4" eb="5">
      <t>テン</t>
    </rPh>
    <phoneticPr fontId="1"/>
  </si>
  <si>
    <t>■評価基準</t>
    <rPh sb="1" eb="3">
      <t>ヒョウカ</t>
    </rPh>
    <rPh sb="3" eb="5">
      <t>キジュン</t>
    </rPh>
    <phoneticPr fontId="1"/>
  </si>
  <si>
    <t>※同点の場合は、どちらかに振り分ける</t>
    <rPh sb="1" eb="3">
      <t>ドウテン</t>
    </rPh>
    <rPh sb="4" eb="6">
      <t>バアイ</t>
    </rPh>
    <rPh sb="13" eb="14">
      <t>フ</t>
    </rPh>
    <rPh sb="15" eb="16">
      <t>ワ</t>
    </rPh>
    <phoneticPr fontId="1"/>
  </si>
  <si>
    <t>※コメントは具体的に各。「よかった」「おもしろかった」だけでは不可。</t>
    <rPh sb="6" eb="9">
      <t>グタイテキ</t>
    </rPh>
    <rPh sb="10" eb="11">
      <t>カク</t>
    </rPh>
    <rPh sb="31" eb="33">
      <t>フカ</t>
    </rPh>
    <phoneticPr fontId="1"/>
  </si>
  <si>
    <t>　 何がよかったか、具体的に書く。</t>
    <rPh sb="2" eb="3">
      <t>ナニ</t>
    </rPh>
    <rPh sb="10" eb="13">
      <t>グタイテキ</t>
    </rPh>
    <rPh sb="14" eb="15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</si>
</sst>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2" xfId="0" applyFont="1" applyBorder="1"/>
    <xf numFmtId="0" fontId="3" fillId="0" borderId="4" xfId="0" applyFont="1" applyBorder="1"/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0" xfId="0" applyFont="1" applyBorder="1"/>
    <xf numFmtId="0" fontId="3" fillId="0" borderId="11" xfId="0" applyFont="1" applyBorder="1" applyAlignment="1">
      <alignment vertic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textRotation="255"/>
    </xf>
    <xf numFmtId="0" fontId="2" fillId="0" borderId="14" xfId="0" applyFont="1" applyBorder="1" applyAlignment="1">
      <alignment horizontal="center" vertical="center" textRotation="255"/>
    </xf>
    <xf numFmtId="0" fontId="2" fillId="0" borderId="15" xfId="0" applyFont="1" applyBorder="1" applyAlignment="1">
      <alignment horizontal="center" vertical="center" textRotation="255"/>
    </xf>
    <xf numFmtId="0" fontId="2" fillId="0" borderId="16" xfId="0" applyFont="1" applyBorder="1" applyAlignment="1">
      <alignment horizontal="center" vertical="center" textRotation="255"/>
    </xf>
    <xf numFmtId="0" fontId="2" fillId="0" borderId="17" xfId="0" applyFont="1" applyBorder="1" applyAlignment="1">
      <alignment horizontal="center" vertical="center" textRotation="255"/>
    </xf>
    <xf numFmtId="0" fontId="2" fillId="0" borderId="18" xfId="0" applyFont="1" applyBorder="1" applyAlignment="1">
      <alignment horizontal="center" vertical="center" textRotation="255"/>
    </xf>
    <xf numFmtId="0" fontId="2" fillId="0" borderId="19" xfId="0" applyFont="1" applyBorder="1" applyAlignment="1">
      <alignment horizontal="center" vertical="center" textRotation="255"/>
    </xf>
    <xf numFmtId="0" fontId="2" fillId="0" borderId="20" xfId="0" applyFont="1" applyBorder="1" applyAlignment="1">
      <alignment horizontal="center" vertical="center" textRotation="255"/>
    </xf>
    <xf numFmtId="0" fontId="2" fillId="0" borderId="21" xfId="0" applyFont="1" applyBorder="1" applyAlignment="1">
      <alignment horizontal="center" vertical="center" textRotation="255"/>
    </xf>
    <xf numFmtId="0" fontId="2" fillId="0" borderId="13" xfId="0" applyFont="1" applyBorder="1" applyAlignment="1">
      <alignment horizontal="center" vertical="center" textRotation="255" shrinkToFit="1"/>
    </xf>
    <xf numFmtId="0" fontId="2" fillId="0" borderId="14" xfId="0" applyFont="1" applyBorder="1" applyAlignment="1">
      <alignment horizontal="center" vertical="center" textRotation="255" shrinkToFit="1"/>
    </xf>
    <xf numFmtId="0" fontId="2" fillId="0" borderId="15" xfId="0" applyFont="1" applyBorder="1" applyAlignment="1">
      <alignment horizontal="center" vertical="center" textRotation="255" shrinkToFi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3" fillId="0" borderId="2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7" fillId="0" borderId="0" xfId="0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55"/>
  <sheetViews>
    <sheetView tabSelected="1" view="pageBreakPreview" zoomScale="145" zoomScaleNormal="55" zoomScaleSheetLayoutView="145" workbookViewId="0">
      <pane ySplit="10" topLeftCell="A11" activePane="bottomLeft" state="frozen"/>
      <selection pane="bottomLeft"/>
    </sheetView>
  </sheetViews>
  <sheetFormatPr defaultRowHeight="13.5"/>
  <cols>
    <col min="1" max="1" width="4" style="1" customWidth="1"/>
    <col min="2" max="2" width="6.625" style="1" customWidth="1"/>
    <col min="3" max="3" width="14" style="1" customWidth="1"/>
    <col min="4" max="9" width="2.5" style="1" bestFit="1" customWidth="1"/>
    <col min="10" max="11" width="3.25" style="1" customWidth="1"/>
    <col min="12" max="12" width="3.5" style="1" customWidth="1"/>
    <col min="13" max="13" width="22.5" style="1" customWidth="1"/>
    <col min="14" max="14" width="9" style="1"/>
    <col min="15" max="15" width="3.75" style="1" customWidth="1"/>
    <col min="16" max="16" width="3.875" style="1" customWidth="1"/>
    <col min="17" max="17" width="5.5" style="1" customWidth="1"/>
    <col min="18" max="18" width="2.625" style="1" bestFit="1" customWidth="1"/>
    <col min="19" max="19" width="6.625" style="1" customWidth="1"/>
    <col min="20" max="20" width="36" style="1" customWidth="1"/>
    <col min="21" max="21" width="41.375" style="1" customWidth="1"/>
    <col min="22" max="22" width="42.875" style="1" customWidth="1"/>
    <col min="23" max="16384" width="9" style="1"/>
  </cols>
  <sheetData>
    <row r="2" spans="1:22" ht="18.75">
      <c r="B2" s="3" t="s">
        <v>0</v>
      </c>
      <c r="Q2" s="74" t="s">
        <v>128</v>
      </c>
    </row>
    <row r="3" spans="1:22" ht="15.75" customHeight="1" thickBot="1">
      <c r="B3" s="2"/>
    </row>
    <row r="4" spans="1:22" ht="14.25" customHeight="1">
      <c r="B4" s="23">
        <v>11</v>
      </c>
      <c r="C4" s="24" t="s">
        <v>11</v>
      </c>
      <c r="D4" s="9" t="s">
        <v>9</v>
      </c>
      <c r="E4" s="10"/>
      <c r="F4" s="11"/>
      <c r="G4" s="9" t="s">
        <v>10</v>
      </c>
      <c r="H4" s="10"/>
      <c r="I4" s="11"/>
      <c r="J4" s="19"/>
      <c r="K4" s="29"/>
      <c r="L4" s="20"/>
      <c r="M4" s="19"/>
      <c r="N4" s="20"/>
      <c r="O4" s="72"/>
      <c r="Q4" s="56"/>
      <c r="R4" s="57"/>
      <c r="S4" s="58"/>
      <c r="T4" s="59" t="s">
        <v>97</v>
      </c>
      <c r="U4" s="59" t="s">
        <v>98</v>
      </c>
      <c r="V4" s="60" t="s">
        <v>99</v>
      </c>
    </row>
    <row r="5" spans="1:22" ht="14.25" customHeight="1">
      <c r="B5" s="25"/>
      <c r="C5" s="26"/>
      <c r="D5" s="12">
        <v>1</v>
      </c>
      <c r="E5" s="7">
        <v>2</v>
      </c>
      <c r="F5" s="13">
        <v>3</v>
      </c>
      <c r="G5" s="12">
        <v>4</v>
      </c>
      <c r="H5" s="7">
        <v>5</v>
      </c>
      <c r="I5" s="13">
        <v>6</v>
      </c>
      <c r="J5" s="21"/>
      <c r="K5" s="30"/>
      <c r="L5" s="22"/>
      <c r="M5" s="14"/>
      <c r="N5" s="15"/>
      <c r="O5" s="72"/>
      <c r="Q5" s="34" t="s">
        <v>9</v>
      </c>
      <c r="R5" s="8">
        <v>1</v>
      </c>
      <c r="S5" s="54" t="s">
        <v>100</v>
      </c>
      <c r="T5" s="53" t="s">
        <v>102</v>
      </c>
      <c r="U5" s="53" t="s">
        <v>108</v>
      </c>
      <c r="V5" s="61" t="s">
        <v>114</v>
      </c>
    </row>
    <row r="6" spans="1:22" ht="14.25" customHeight="1">
      <c r="B6" s="35" t="s">
        <v>1</v>
      </c>
      <c r="C6" s="38" t="s">
        <v>2</v>
      </c>
      <c r="D6" s="50" t="s">
        <v>3</v>
      </c>
      <c r="E6" s="47" t="s">
        <v>4</v>
      </c>
      <c r="F6" s="44" t="s">
        <v>5</v>
      </c>
      <c r="G6" s="41" t="s">
        <v>6</v>
      </c>
      <c r="H6" s="47" t="s">
        <v>7</v>
      </c>
      <c r="I6" s="44" t="s">
        <v>8</v>
      </c>
      <c r="J6" s="41" t="s">
        <v>12</v>
      </c>
      <c r="K6" s="47" t="s">
        <v>16</v>
      </c>
      <c r="L6" s="44" t="s">
        <v>13</v>
      </c>
      <c r="M6" s="35" t="s">
        <v>14</v>
      </c>
      <c r="N6" s="38" t="s">
        <v>15</v>
      </c>
      <c r="O6" s="73"/>
      <c r="Q6" s="34"/>
      <c r="R6" s="8"/>
      <c r="S6" s="8"/>
      <c r="T6" s="53"/>
      <c r="U6" s="53"/>
      <c r="V6" s="61"/>
    </row>
    <row r="7" spans="1:22" ht="14.25" customHeight="1">
      <c r="B7" s="36"/>
      <c r="C7" s="39"/>
      <c r="D7" s="51"/>
      <c r="E7" s="48"/>
      <c r="F7" s="45"/>
      <c r="G7" s="42"/>
      <c r="H7" s="48"/>
      <c r="I7" s="45"/>
      <c r="J7" s="42"/>
      <c r="K7" s="48"/>
      <c r="L7" s="45"/>
      <c r="M7" s="36"/>
      <c r="N7" s="39"/>
      <c r="O7" s="73"/>
      <c r="Q7" s="34"/>
      <c r="R7" s="8">
        <v>2</v>
      </c>
      <c r="S7" s="54" t="s">
        <v>101</v>
      </c>
      <c r="T7" s="53" t="s">
        <v>103</v>
      </c>
      <c r="U7" s="53" t="s">
        <v>109</v>
      </c>
      <c r="V7" s="61" t="s">
        <v>115</v>
      </c>
    </row>
    <row r="8" spans="1:22" ht="14.25" customHeight="1">
      <c r="B8" s="36"/>
      <c r="C8" s="39"/>
      <c r="D8" s="51"/>
      <c r="E8" s="48"/>
      <c r="F8" s="45"/>
      <c r="G8" s="42"/>
      <c r="H8" s="48"/>
      <c r="I8" s="45"/>
      <c r="J8" s="42"/>
      <c r="K8" s="48"/>
      <c r="L8" s="45"/>
      <c r="M8" s="36"/>
      <c r="N8" s="39"/>
      <c r="O8" s="73"/>
      <c r="Q8" s="34"/>
      <c r="R8" s="8"/>
      <c r="S8" s="8"/>
      <c r="T8" s="53"/>
      <c r="U8" s="53"/>
      <c r="V8" s="61"/>
    </row>
    <row r="9" spans="1:22" ht="14.25" customHeight="1">
      <c r="B9" s="36"/>
      <c r="C9" s="39"/>
      <c r="D9" s="51"/>
      <c r="E9" s="48"/>
      <c r="F9" s="45"/>
      <c r="G9" s="42"/>
      <c r="H9" s="48"/>
      <c r="I9" s="45"/>
      <c r="J9" s="42"/>
      <c r="K9" s="48"/>
      <c r="L9" s="45"/>
      <c r="M9" s="36"/>
      <c r="N9" s="39"/>
      <c r="O9" s="73"/>
      <c r="Q9" s="34"/>
      <c r="R9" s="8">
        <v>3</v>
      </c>
      <c r="S9" s="8" t="s">
        <v>5</v>
      </c>
      <c r="T9" s="53" t="s">
        <v>104</v>
      </c>
      <c r="U9" s="53" t="s">
        <v>110</v>
      </c>
      <c r="V9" s="61" t="s">
        <v>116</v>
      </c>
    </row>
    <row r="10" spans="1:22" ht="14.25" customHeight="1">
      <c r="B10" s="37"/>
      <c r="C10" s="40"/>
      <c r="D10" s="52"/>
      <c r="E10" s="49"/>
      <c r="F10" s="46"/>
      <c r="G10" s="43"/>
      <c r="H10" s="49"/>
      <c r="I10" s="46"/>
      <c r="J10" s="43"/>
      <c r="K10" s="49"/>
      <c r="L10" s="46"/>
      <c r="M10" s="37"/>
      <c r="N10" s="40"/>
      <c r="O10" s="73"/>
      <c r="Q10" s="34"/>
      <c r="R10" s="8"/>
      <c r="S10" s="8"/>
      <c r="T10" s="53"/>
      <c r="U10" s="53"/>
      <c r="V10" s="61"/>
    </row>
    <row r="11" spans="1:22" ht="14.25" customHeight="1">
      <c r="A11" s="4">
        <v>1</v>
      </c>
      <c r="B11" s="27">
        <f>$B$4*100+A11</f>
        <v>1101</v>
      </c>
      <c r="C11" s="55" t="str">
        <f>IF(B11="","",VLOOKUP(B11,名簿!$A$2:$B$301,2))</f>
        <v>赤坂音羽</v>
      </c>
      <c r="D11" s="14"/>
      <c r="E11" s="6"/>
      <c r="F11" s="15"/>
      <c r="G11" s="14"/>
      <c r="H11" s="6"/>
      <c r="I11" s="15"/>
      <c r="J11" s="27">
        <f>SUM(D11:I11)</f>
        <v>0</v>
      </c>
      <c r="K11" s="31">
        <f>RANK(J11,$J$11:$J$55)</f>
        <v>1</v>
      </c>
      <c r="L11" s="33">
        <f>IF(K11&lt;=4,5,IF(K11&lt;=13,4,IF(K11&gt;=COUNTA($C$11:$C$55)-4,1,IF(K11&gt;=COUNTA($C$11:$C$55)-13,2,3))))</f>
        <v>5</v>
      </c>
      <c r="M11" s="14"/>
      <c r="N11" s="15"/>
      <c r="O11" s="72"/>
      <c r="Q11" s="34" t="s">
        <v>10</v>
      </c>
      <c r="R11" s="8">
        <v>4</v>
      </c>
      <c r="S11" s="8" t="s">
        <v>6</v>
      </c>
      <c r="T11" s="53" t="s">
        <v>105</v>
      </c>
      <c r="U11" s="53" t="s">
        <v>111</v>
      </c>
      <c r="V11" s="61" t="s">
        <v>117</v>
      </c>
    </row>
    <row r="12" spans="1:22" ht="14.25" customHeight="1">
      <c r="A12" s="4">
        <v>2</v>
      </c>
      <c r="B12" s="27">
        <f t="shared" ref="B12:B50" si="0">$B$4*100+A12</f>
        <v>1102</v>
      </c>
      <c r="C12" s="55" t="str">
        <f>IF(B12="","",VLOOKUP(B12,名簿!$A$2:$B$301,2))</f>
        <v>新居満里奈</v>
      </c>
      <c r="D12" s="14"/>
      <c r="E12" s="6"/>
      <c r="F12" s="15"/>
      <c r="G12" s="14"/>
      <c r="H12" s="6"/>
      <c r="I12" s="15"/>
      <c r="J12" s="27">
        <f t="shared" ref="J12:J50" si="1">SUM(D12:I12)</f>
        <v>0</v>
      </c>
      <c r="K12" s="31">
        <f>RANK(J12,$J$11:$J$55)</f>
        <v>1</v>
      </c>
      <c r="L12" s="33">
        <f t="shared" ref="L12:L50" si="2">IF(K12&lt;=4,5,IF(K12&lt;=13,4,IF(K12&gt;=COUNTA($C$11:$C$55)-4,1,IF(K12&gt;=COUNTA($C$11:$C$55)-13,2,3))))</f>
        <v>5</v>
      </c>
      <c r="M12" s="14"/>
      <c r="N12" s="15"/>
      <c r="O12" s="72"/>
      <c r="Q12" s="34"/>
      <c r="R12" s="8"/>
      <c r="S12" s="8"/>
      <c r="T12" s="53"/>
      <c r="U12" s="53"/>
      <c r="V12" s="61"/>
    </row>
    <row r="13" spans="1:22">
      <c r="A13" s="4">
        <v>3</v>
      </c>
      <c r="B13" s="27">
        <f t="shared" si="0"/>
        <v>1103</v>
      </c>
      <c r="C13" s="55" t="str">
        <f>IF(B13="","",VLOOKUP(B13,名簿!$A$2:$B$301,2))</f>
        <v>石部湖南</v>
      </c>
      <c r="D13" s="14"/>
      <c r="E13" s="6"/>
      <c r="F13" s="15"/>
      <c r="G13" s="14"/>
      <c r="H13" s="6"/>
      <c r="I13" s="15"/>
      <c r="J13" s="27">
        <f t="shared" si="1"/>
        <v>0</v>
      </c>
      <c r="K13" s="31">
        <f>RANK(J13,$J$11:$J$55)</f>
        <v>1</v>
      </c>
      <c r="L13" s="33">
        <f t="shared" si="2"/>
        <v>5</v>
      </c>
      <c r="M13" s="14"/>
      <c r="N13" s="15"/>
      <c r="O13" s="72"/>
      <c r="Q13" s="34"/>
      <c r="R13" s="8">
        <v>5</v>
      </c>
      <c r="S13" s="8" t="s">
        <v>7</v>
      </c>
      <c r="T13" s="53" t="s">
        <v>106</v>
      </c>
      <c r="U13" s="53" t="s">
        <v>112</v>
      </c>
      <c r="V13" s="61" t="s">
        <v>118</v>
      </c>
    </row>
    <row r="14" spans="1:22">
      <c r="A14" s="4">
        <v>4</v>
      </c>
      <c r="B14" s="27">
        <f t="shared" si="0"/>
        <v>1104</v>
      </c>
      <c r="C14" s="55" t="str">
        <f>IF(B14="","",VLOOKUP(B14,名簿!$A$2:$B$301,2))</f>
        <v>磯野大介</v>
      </c>
      <c r="D14" s="14"/>
      <c r="E14" s="6"/>
      <c r="F14" s="15"/>
      <c r="G14" s="14"/>
      <c r="H14" s="6"/>
      <c r="I14" s="15"/>
      <c r="J14" s="27">
        <f t="shared" si="1"/>
        <v>0</v>
      </c>
      <c r="K14" s="31">
        <f>RANK(J14,$J$11:$J$55)</f>
        <v>1</v>
      </c>
      <c r="L14" s="33">
        <f t="shared" si="2"/>
        <v>5</v>
      </c>
      <c r="M14" s="14"/>
      <c r="N14" s="15"/>
      <c r="O14" s="72"/>
      <c r="Q14" s="34"/>
      <c r="R14" s="8"/>
      <c r="S14" s="8"/>
      <c r="T14" s="53"/>
      <c r="U14" s="53"/>
      <c r="V14" s="61"/>
    </row>
    <row r="15" spans="1:22">
      <c r="A15" s="4">
        <v>5</v>
      </c>
      <c r="B15" s="27">
        <f t="shared" si="0"/>
        <v>1105</v>
      </c>
      <c r="C15" s="55" t="str">
        <f>IF(B15="","",VLOOKUP(B15,名簿!$A$2:$B$301,2))</f>
        <v>江尻美帆</v>
      </c>
      <c r="D15" s="14"/>
      <c r="E15" s="6"/>
      <c r="F15" s="15"/>
      <c r="G15" s="14"/>
      <c r="H15" s="6"/>
      <c r="I15" s="15"/>
      <c r="J15" s="27">
        <f t="shared" si="1"/>
        <v>0</v>
      </c>
      <c r="K15" s="31">
        <f>RANK(J15,$J$11:$J$55)</f>
        <v>1</v>
      </c>
      <c r="L15" s="33">
        <f t="shared" si="2"/>
        <v>5</v>
      </c>
      <c r="M15" s="14"/>
      <c r="N15" s="15"/>
      <c r="O15" s="72"/>
      <c r="Q15" s="34"/>
      <c r="R15" s="8">
        <v>6</v>
      </c>
      <c r="S15" s="8" t="s">
        <v>8</v>
      </c>
      <c r="T15" s="53" t="s">
        <v>107</v>
      </c>
      <c r="U15" s="53" t="s">
        <v>113</v>
      </c>
      <c r="V15" s="61" t="s">
        <v>119</v>
      </c>
    </row>
    <row r="16" spans="1:22" ht="14.25" thickBot="1">
      <c r="A16" s="4">
        <v>6</v>
      </c>
      <c r="B16" s="27">
        <f t="shared" si="0"/>
        <v>1106</v>
      </c>
      <c r="C16" s="55" t="str">
        <f>IF(B16="","",VLOOKUP(B16,名簿!$A$2:$B$301,2))</f>
        <v>大津延敬</v>
      </c>
      <c r="D16" s="14"/>
      <c r="E16" s="6"/>
      <c r="F16" s="15"/>
      <c r="G16" s="14"/>
      <c r="H16" s="6"/>
      <c r="I16" s="15"/>
      <c r="J16" s="27">
        <f t="shared" si="1"/>
        <v>0</v>
      </c>
      <c r="K16" s="31">
        <f>RANK(J16,$J$11:$J$55)</f>
        <v>1</v>
      </c>
      <c r="L16" s="33">
        <f t="shared" si="2"/>
        <v>5</v>
      </c>
      <c r="M16" s="14"/>
      <c r="N16" s="15"/>
      <c r="O16" s="72"/>
      <c r="Q16" s="62"/>
      <c r="R16" s="63"/>
      <c r="S16" s="63"/>
      <c r="T16" s="64"/>
      <c r="U16" s="64"/>
      <c r="V16" s="65"/>
    </row>
    <row r="17" spans="1:20">
      <c r="A17" s="4">
        <v>7</v>
      </c>
      <c r="B17" s="27">
        <f t="shared" si="0"/>
        <v>1107</v>
      </c>
      <c r="C17" s="55" t="str">
        <f>IF(B17="","",VLOOKUP(B17,名簿!$A$2:$B$301,2))</f>
        <v>大橋美也子</v>
      </c>
      <c r="D17" s="14"/>
      <c r="E17" s="6"/>
      <c r="F17" s="15"/>
      <c r="G17" s="14"/>
      <c r="H17" s="6"/>
      <c r="I17" s="15"/>
      <c r="J17" s="27">
        <f t="shared" si="1"/>
        <v>0</v>
      </c>
      <c r="K17" s="31">
        <f>RANK(J17,$J$11:$J$55)</f>
        <v>1</v>
      </c>
      <c r="L17" s="33">
        <f t="shared" si="2"/>
        <v>5</v>
      </c>
      <c r="M17" s="14"/>
      <c r="N17" s="15"/>
      <c r="O17" s="72"/>
    </row>
    <row r="18" spans="1:20" ht="14.25">
      <c r="A18" s="4">
        <v>8</v>
      </c>
      <c r="B18" s="27">
        <f t="shared" si="0"/>
        <v>1108</v>
      </c>
      <c r="C18" s="55" t="str">
        <f>IF(B18="","",VLOOKUP(B18,名簿!$A$2:$B$301,2))</f>
        <v>岡崎康宏</v>
      </c>
      <c r="D18" s="14"/>
      <c r="E18" s="6"/>
      <c r="F18" s="15"/>
      <c r="G18" s="14"/>
      <c r="H18" s="6"/>
      <c r="I18" s="15"/>
      <c r="J18" s="27">
        <f t="shared" si="1"/>
        <v>0</v>
      </c>
      <c r="K18" s="31">
        <f>RANK(J18,$J$11:$J$55)</f>
        <v>1</v>
      </c>
      <c r="L18" s="33">
        <f t="shared" si="2"/>
        <v>5</v>
      </c>
      <c r="M18" s="14"/>
      <c r="N18" s="15"/>
      <c r="O18" s="72"/>
      <c r="Q18" s="74" t="s">
        <v>122</v>
      </c>
    </row>
    <row r="19" spans="1:20" ht="14.25" thickBot="1">
      <c r="A19" s="4">
        <v>9</v>
      </c>
      <c r="B19" s="27">
        <f t="shared" si="0"/>
        <v>1109</v>
      </c>
      <c r="C19" s="55" t="str">
        <f>IF(B19="","",VLOOKUP(B19,名簿!$A$2:$B$301,2))</f>
        <v>岡部真理子</v>
      </c>
      <c r="D19" s="14"/>
      <c r="E19" s="6"/>
      <c r="F19" s="15"/>
      <c r="G19" s="14"/>
      <c r="H19" s="6"/>
      <c r="I19" s="15"/>
      <c r="J19" s="27">
        <f t="shared" si="1"/>
        <v>0</v>
      </c>
      <c r="K19" s="31">
        <f>RANK(J19,$J$11:$J$55)</f>
        <v>1</v>
      </c>
      <c r="L19" s="33">
        <f t="shared" si="2"/>
        <v>5</v>
      </c>
      <c r="M19" s="14"/>
      <c r="N19" s="15"/>
      <c r="O19" s="72"/>
    </row>
    <row r="20" spans="1:20">
      <c r="A20" s="4">
        <v>10</v>
      </c>
      <c r="B20" s="27">
        <f t="shared" si="0"/>
        <v>1110</v>
      </c>
      <c r="C20" s="55" t="str">
        <f>IF(B20="","",VLOOKUP(B20,名簿!$A$2:$B$301,2))</f>
        <v>興津唯</v>
      </c>
      <c r="D20" s="14"/>
      <c r="E20" s="6"/>
      <c r="F20" s="15"/>
      <c r="G20" s="14"/>
      <c r="H20" s="6"/>
      <c r="I20" s="15"/>
      <c r="J20" s="27">
        <f t="shared" si="1"/>
        <v>0</v>
      </c>
      <c r="K20" s="31">
        <f>RANK(J20,$J$11:$J$55)</f>
        <v>1</v>
      </c>
      <c r="L20" s="33">
        <f t="shared" si="2"/>
        <v>5</v>
      </c>
      <c r="M20" s="14"/>
      <c r="N20" s="15"/>
      <c r="O20" s="72"/>
      <c r="Q20" s="71" t="s">
        <v>123</v>
      </c>
      <c r="R20" s="66" t="s">
        <v>124</v>
      </c>
      <c r="S20" s="67"/>
    </row>
    <row r="21" spans="1:20">
      <c r="A21" s="4">
        <v>11</v>
      </c>
      <c r="B21" s="27">
        <f t="shared" si="0"/>
        <v>1111</v>
      </c>
      <c r="C21" s="55" t="str">
        <f>IF(B21="","",VLOOKUP(B21,名簿!$A$2:$B$301,2))</f>
        <v>掛川三郎</v>
      </c>
      <c r="D21" s="14"/>
      <c r="E21" s="6"/>
      <c r="F21" s="15"/>
      <c r="G21" s="14"/>
      <c r="H21" s="6"/>
      <c r="I21" s="15"/>
      <c r="J21" s="27">
        <f t="shared" si="1"/>
        <v>0</v>
      </c>
      <c r="K21" s="31">
        <f>RANK(J21,$J$11:$J$55)</f>
        <v>1</v>
      </c>
      <c r="L21" s="33">
        <f t="shared" si="2"/>
        <v>5</v>
      </c>
      <c r="M21" s="14"/>
      <c r="N21" s="15"/>
      <c r="O21" s="72"/>
      <c r="Q21" s="27" t="s">
        <v>125</v>
      </c>
      <c r="R21" s="5" t="s">
        <v>126</v>
      </c>
      <c r="S21" s="68"/>
    </row>
    <row r="22" spans="1:20">
      <c r="A22" s="4">
        <v>12</v>
      </c>
      <c r="B22" s="27">
        <f t="shared" si="0"/>
        <v>1112</v>
      </c>
      <c r="C22" s="55" t="str">
        <f>IF(B22="","",VLOOKUP(B22,名簿!$A$2:$B$301,2))</f>
        <v>金谷真樹</v>
      </c>
      <c r="D22" s="14"/>
      <c r="E22" s="6"/>
      <c r="F22" s="15"/>
      <c r="G22" s="14"/>
      <c r="H22" s="6"/>
      <c r="I22" s="15"/>
      <c r="J22" s="27">
        <f t="shared" si="1"/>
        <v>0</v>
      </c>
      <c r="K22" s="31">
        <f>RANK(J22,$J$11:$J$55)</f>
        <v>1</v>
      </c>
      <c r="L22" s="33">
        <f t="shared" si="2"/>
        <v>5</v>
      </c>
      <c r="M22" s="14"/>
      <c r="N22" s="15"/>
      <c r="O22" s="72"/>
      <c r="Q22" s="27" t="s">
        <v>99</v>
      </c>
      <c r="R22" s="5"/>
      <c r="S22" s="68"/>
    </row>
    <row r="23" spans="1:20">
      <c r="A23" s="4">
        <v>13</v>
      </c>
      <c r="B23" s="27">
        <f t="shared" si="0"/>
        <v>1113</v>
      </c>
      <c r="C23" s="55" t="str">
        <f>IF(B23="","",VLOOKUP(B23,名簿!$A$2:$B$301,2))</f>
        <v>亀山義之</v>
      </c>
      <c r="D23" s="14"/>
      <c r="E23" s="6"/>
      <c r="F23" s="15"/>
      <c r="G23" s="14"/>
      <c r="H23" s="6"/>
      <c r="I23" s="15"/>
      <c r="J23" s="27">
        <f t="shared" si="1"/>
        <v>0</v>
      </c>
      <c r="K23" s="31">
        <f>RANK(J23,$J$11:$J$55)</f>
        <v>1</v>
      </c>
      <c r="L23" s="33">
        <f t="shared" si="2"/>
        <v>5</v>
      </c>
      <c r="M23" s="14"/>
      <c r="N23" s="15"/>
      <c r="O23" s="72"/>
      <c r="Q23" s="27" t="s">
        <v>98</v>
      </c>
      <c r="R23" s="5" t="s">
        <v>126</v>
      </c>
      <c r="S23" s="68"/>
    </row>
    <row r="24" spans="1:20" ht="14.25" thickBot="1">
      <c r="A24" s="4">
        <v>14</v>
      </c>
      <c r="B24" s="27">
        <f t="shared" si="0"/>
        <v>1114</v>
      </c>
      <c r="C24" s="55" t="str">
        <f>IF(B24="","",VLOOKUP(B24,名簿!$A$2:$B$301,2))</f>
        <v>川崎紀彦</v>
      </c>
      <c r="D24" s="14"/>
      <c r="E24" s="6"/>
      <c r="F24" s="15"/>
      <c r="G24" s="14"/>
      <c r="H24" s="6"/>
      <c r="I24" s="15"/>
      <c r="J24" s="27">
        <f t="shared" si="1"/>
        <v>0</v>
      </c>
      <c r="K24" s="31">
        <f>RANK(J24,$J$11:$J$55)</f>
        <v>1</v>
      </c>
      <c r="L24" s="33">
        <f t="shared" si="2"/>
        <v>5</v>
      </c>
      <c r="M24" s="14"/>
      <c r="N24" s="15"/>
      <c r="O24" s="72"/>
      <c r="Q24" s="28" t="s">
        <v>97</v>
      </c>
      <c r="R24" s="69" t="s">
        <v>124</v>
      </c>
      <c r="S24" s="70"/>
      <c r="T24" s="1" t="s">
        <v>127</v>
      </c>
    </row>
    <row r="25" spans="1:20">
      <c r="A25" s="4">
        <v>15</v>
      </c>
      <c r="B25" s="27">
        <f t="shared" si="0"/>
        <v>1115</v>
      </c>
      <c r="C25" s="55" t="str">
        <f>IF(B25="","",VLOOKUP(B25,名簿!$A$2:$B$301,2))</f>
        <v>蒲原さくら</v>
      </c>
      <c r="D25" s="14"/>
      <c r="E25" s="6"/>
      <c r="F25" s="15"/>
      <c r="G25" s="14"/>
      <c r="H25" s="6"/>
      <c r="I25" s="15"/>
      <c r="J25" s="27">
        <f t="shared" si="1"/>
        <v>0</v>
      </c>
      <c r="K25" s="31">
        <f>RANK(J25,$J$11:$J$55)</f>
        <v>1</v>
      </c>
      <c r="L25" s="33">
        <f t="shared" si="2"/>
        <v>5</v>
      </c>
      <c r="M25" s="14"/>
      <c r="N25" s="15"/>
      <c r="O25" s="72"/>
    </row>
    <row r="26" spans="1:20">
      <c r="A26" s="4">
        <v>16</v>
      </c>
      <c r="B26" s="27">
        <f t="shared" si="0"/>
        <v>1116</v>
      </c>
      <c r="C26" s="55" t="str">
        <f>IF(B26="","",VLOOKUP(B26,名簿!$A$2:$B$301,2))</f>
        <v>草津渉</v>
      </c>
      <c r="D26" s="14"/>
      <c r="E26" s="6"/>
      <c r="F26" s="15"/>
      <c r="G26" s="14"/>
      <c r="H26" s="6"/>
      <c r="I26" s="15"/>
      <c r="J26" s="27">
        <f t="shared" si="1"/>
        <v>0</v>
      </c>
      <c r="K26" s="31">
        <f>RANK(J26,$J$11:$J$55)</f>
        <v>1</v>
      </c>
      <c r="L26" s="33">
        <f t="shared" si="2"/>
        <v>5</v>
      </c>
      <c r="M26" s="14"/>
      <c r="N26" s="15"/>
      <c r="O26" s="72"/>
      <c r="Q26" s="1" t="s">
        <v>129</v>
      </c>
    </row>
    <row r="27" spans="1:20">
      <c r="A27" s="4">
        <v>17</v>
      </c>
      <c r="B27" s="27">
        <f t="shared" si="0"/>
        <v>1117</v>
      </c>
      <c r="C27" s="55" t="str">
        <f>IF(B27="","",VLOOKUP(B27,名簿!$A$2:$B$301,2))</f>
        <v>桑名成実</v>
      </c>
      <c r="D27" s="14"/>
      <c r="E27" s="6"/>
      <c r="F27" s="15"/>
      <c r="G27" s="14"/>
      <c r="H27" s="6"/>
      <c r="I27" s="15"/>
      <c r="J27" s="27">
        <f t="shared" si="1"/>
        <v>0</v>
      </c>
      <c r="K27" s="31">
        <f>RANK(J27,$J$11:$J$55)</f>
        <v>1</v>
      </c>
      <c r="L27" s="33">
        <f t="shared" si="2"/>
        <v>5</v>
      </c>
      <c r="M27" s="14"/>
      <c r="N27" s="15"/>
      <c r="O27" s="72"/>
    </row>
    <row r="28" spans="1:20">
      <c r="A28" s="4">
        <v>18</v>
      </c>
      <c r="B28" s="27">
        <f t="shared" si="0"/>
        <v>1118</v>
      </c>
      <c r="C28" s="55" t="str">
        <f>IF(B28="","",VLOOKUP(B28,名簿!$A$2:$B$301,2))</f>
        <v>坂下勢矢</v>
      </c>
      <c r="D28" s="14"/>
      <c r="E28" s="6"/>
      <c r="F28" s="15"/>
      <c r="G28" s="14"/>
      <c r="H28" s="6"/>
      <c r="I28" s="15"/>
      <c r="J28" s="27">
        <f t="shared" si="1"/>
        <v>0</v>
      </c>
      <c r="K28" s="31">
        <f>RANK(J28,$J$11:$J$55)</f>
        <v>1</v>
      </c>
      <c r="L28" s="33">
        <f t="shared" si="2"/>
        <v>5</v>
      </c>
      <c r="M28" s="14"/>
      <c r="N28" s="15"/>
      <c r="O28" s="72"/>
      <c r="Q28" s="1" t="s">
        <v>130</v>
      </c>
    </row>
    <row r="29" spans="1:20">
      <c r="A29" s="4">
        <v>19</v>
      </c>
      <c r="B29" s="27">
        <f t="shared" si="0"/>
        <v>1119</v>
      </c>
      <c r="C29" s="55" t="str">
        <f>IF(B29="","",VLOOKUP(B29,名簿!$A$2:$B$301,2))</f>
        <v>佐藤美枝</v>
      </c>
      <c r="D29" s="14"/>
      <c r="E29" s="6"/>
      <c r="F29" s="15"/>
      <c r="G29" s="14"/>
      <c r="H29" s="6"/>
      <c r="I29" s="15"/>
      <c r="J29" s="27">
        <f t="shared" si="1"/>
        <v>0</v>
      </c>
      <c r="K29" s="31">
        <f>RANK(J29,$J$11:$J$55)</f>
        <v>1</v>
      </c>
      <c r="L29" s="33">
        <f t="shared" si="2"/>
        <v>5</v>
      </c>
      <c r="M29" s="14"/>
      <c r="N29" s="15"/>
      <c r="O29" s="72"/>
      <c r="Q29" s="1" t="s">
        <v>131</v>
      </c>
    </row>
    <row r="30" spans="1:20">
      <c r="A30" s="4">
        <v>20</v>
      </c>
      <c r="B30" s="27">
        <f t="shared" si="0"/>
        <v>1120</v>
      </c>
      <c r="C30" s="55" t="str">
        <f>IF(B30="","",VLOOKUP(B30,名簿!$A$2:$B$301,2))</f>
        <v>品川香奈</v>
      </c>
      <c r="D30" s="14"/>
      <c r="E30" s="6"/>
      <c r="F30" s="15"/>
      <c r="G30" s="14"/>
      <c r="H30" s="6"/>
      <c r="I30" s="15"/>
      <c r="J30" s="27">
        <f t="shared" si="1"/>
        <v>0</v>
      </c>
      <c r="K30" s="31">
        <f>RANK(J30,$J$11:$J$55)</f>
        <v>1</v>
      </c>
      <c r="L30" s="33">
        <f t="shared" si="2"/>
        <v>5</v>
      </c>
      <c r="M30" s="14"/>
      <c r="N30" s="15"/>
      <c r="O30" s="72"/>
    </row>
    <row r="31" spans="1:20">
      <c r="A31" s="4">
        <v>21</v>
      </c>
      <c r="B31" s="27">
        <f t="shared" si="0"/>
        <v>1121</v>
      </c>
      <c r="C31" s="55" t="str">
        <f>IF(B31="","",VLOOKUP(B31,名簿!$A$2:$B$301,2))</f>
        <v>島田伊久美</v>
      </c>
      <c r="D31" s="14"/>
      <c r="E31" s="6"/>
      <c r="F31" s="15"/>
      <c r="G31" s="14"/>
      <c r="H31" s="6"/>
      <c r="I31" s="15"/>
      <c r="J31" s="27">
        <f t="shared" si="1"/>
        <v>0</v>
      </c>
      <c r="K31" s="31">
        <f>RANK(J31,$J$11:$J$55)</f>
        <v>1</v>
      </c>
      <c r="L31" s="33">
        <f t="shared" si="2"/>
        <v>5</v>
      </c>
      <c r="M31" s="14"/>
      <c r="N31" s="15"/>
      <c r="O31" s="72"/>
    </row>
    <row r="32" spans="1:20">
      <c r="A32" s="4">
        <v>22</v>
      </c>
      <c r="B32" s="27">
        <f t="shared" si="0"/>
        <v>1122</v>
      </c>
      <c r="C32" s="55" t="str">
        <f>IF(B32="","",VLOOKUP(B32,名簿!$A$2:$B$301,2))</f>
        <v>庄野佐登</v>
      </c>
      <c r="D32" s="14"/>
      <c r="E32" s="6"/>
      <c r="F32" s="15"/>
      <c r="G32" s="14"/>
      <c r="H32" s="6"/>
      <c r="I32" s="15"/>
      <c r="J32" s="27">
        <f t="shared" si="1"/>
        <v>0</v>
      </c>
      <c r="K32" s="31">
        <f>RANK(J32,$J$11:$J$55)</f>
        <v>1</v>
      </c>
      <c r="L32" s="33">
        <f t="shared" si="2"/>
        <v>5</v>
      </c>
      <c r="M32" s="14"/>
      <c r="N32" s="15"/>
      <c r="O32" s="72"/>
    </row>
    <row r="33" spans="1:15">
      <c r="A33" s="4">
        <v>23</v>
      </c>
      <c r="B33" s="27">
        <f t="shared" si="0"/>
        <v>1123</v>
      </c>
      <c r="C33" s="55" t="str">
        <f>IF(B33="","",VLOOKUP(B33,名簿!$A$2:$B$301,2))</f>
        <v>須賀真白</v>
      </c>
      <c r="D33" s="14"/>
      <c r="E33" s="6"/>
      <c r="F33" s="15"/>
      <c r="G33" s="14"/>
      <c r="H33" s="6"/>
      <c r="I33" s="15"/>
      <c r="J33" s="27">
        <f t="shared" si="1"/>
        <v>0</v>
      </c>
      <c r="K33" s="31">
        <f>RANK(J33,$J$11:$J$55)</f>
        <v>1</v>
      </c>
      <c r="L33" s="33">
        <f t="shared" si="2"/>
        <v>5</v>
      </c>
      <c r="M33" s="14"/>
      <c r="N33" s="15"/>
      <c r="O33" s="72"/>
    </row>
    <row r="34" spans="1:15">
      <c r="A34" s="4">
        <v>24</v>
      </c>
      <c r="B34" s="27">
        <f t="shared" si="0"/>
        <v>1124</v>
      </c>
      <c r="C34" s="55" t="str">
        <f>IF(B34="","",VLOOKUP(B34,名簿!$A$2:$B$301,2))</f>
        <v>関涼花</v>
      </c>
      <c r="D34" s="14"/>
      <c r="E34" s="6"/>
      <c r="F34" s="15"/>
      <c r="G34" s="14"/>
      <c r="H34" s="6"/>
      <c r="I34" s="15"/>
      <c r="J34" s="27">
        <f t="shared" si="1"/>
        <v>0</v>
      </c>
      <c r="K34" s="31">
        <f>RANK(J34,$J$11:$J$55)</f>
        <v>1</v>
      </c>
      <c r="L34" s="33">
        <f t="shared" si="2"/>
        <v>5</v>
      </c>
      <c r="M34" s="14"/>
      <c r="N34" s="15"/>
      <c r="O34" s="72"/>
    </row>
    <row r="35" spans="1:15">
      <c r="A35" s="4">
        <v>25</v>
      </c>
      <c r="B35" s="27">
        <f t="shared" si="0"/>
        <v>1125</v>
      </c>
      <c r="C35" s="55" t="str">
        <f>IF(B35="","",VLOOKUP(B35,名簿!$A$2:$B$301,2))</f>
        <v>田原小夏</v>
      </c>
      <c r="D35" s="14"/>
      <c r="E35" s="6"/>
      <c r="F35" s="15"/>
      <c r="G35" s="14"/>
      <c r="H35" s="6"/>
      <c r="I35" s="15"/>
      <c r="J35" s="27">
        <f t="shared" si="1"/>
        <v>0</v>
      </c>
      <c r="K35" s="31">
        <f>RANK(J35,$J$11:$J$55)</f>
        <v>1</v>
      </c>
      <c r="L35" s="33">
        <f t="shared" si="2"/>
        <v>5</v>
      </c>
      <c r="M35" s="14"/>
      <c r="N35" s="15"/>
      <c r="O35" s="72"/>
    </row>
    <row r="36" spans="1:15">
      <c r="A36" s="4">
        <v>26</v>
      </c>
      <c r="B36" s="27">
        <f t="shared" si="0"/>
        <v>1126</v>
      </c>
      <c r="C36" s="55" t="str">
        <f>IF(B36="","",VLOOKUP(B36,名簿!$A$2:$B$301,2))</f>
        <v>知立桂子</v>
      </c>
      <c r="D36" s="14"/>
      <c r="E36" s="6"/>
      <c r="F36" s="15"/>
      <c r="G36" s="14"/>
      <c r="H36" s="6"/>
      <c r="I36" s="15"/>
      <c r="J36" s="27">
        <f t="shared" si="1"/>
        <v>0</v>
      </c>
      <c r="K36" s="31">
        <f>RANK(J36,$J$11:$J$55)</f>
        <v>1</v>
      </c>
      <c r="L36" s="33">
        <f t="shared" si="2"/>
        <v>5</v>
      </c>
      <c r="M36" s="14"/>
      <c r="N36" s="15"/>
      <c r="O36" s="72"/>
    </row>
    <row r="37" spans="1:15">
      <c r="A37" s="4">
        <v>27</v>
      </c>
      <c r="B37" s="27">
        <f t="shared" si="0"/>
        <v>1127</v>
      </c>
      <c r="C37" s="55" t="str">
        <f>IF(B37="","",VLOOKUP(B37,名簿!$A$2:$B$301,2))</f>
        <v>土山光雅</v>
      </c>
      <c r="D37" s="14"/>
      <c r="E37" s="6"/>
      <c r="F37" s="15"/>
      <c r="G37" s="14"/>
      <c r="H37" s="6"/>
      <c r="I37" s="15"/>
      <c r="J37" s="27">
        <f t="shared" si="1"/>
        <v>0</v>
      </c>
      <c r="K37" s="31">
        <f>RANK(J37,$J$11:$J$55)</f>
        <v>1</v>
      </c>
      <c r="L37" s="33">
        <f t="shared" si="2"/>
        <v>5</v>
      </c>
      <c r="M37" s="14"/>
      <c r="N37" s="15"/>
      <c r="O37" s="72"/>
    </row>
    <row r="38" spans="1:15">
      <c r="A38" s="4">
        <v>28</v>
      </c>
      <c r="B38" s="27">
        <f t="shared" si="0"/>
        <v>1128</v>
      </c>
      <c r="C38" s="55" t="str">
        <f>IF(B38="","",VLOOKUP(B38,名簿!$A$2:$B$301,2))</f>
        <v>戸塚英紀</v>
      </c>
      <c r="D38" s="14"/>
      <c r="E38" s="6"/>
      <c r="F38" s="15"/>
      <c r="G38" s="14"/>
      <c r="H38" s="6"/>
      <c r="I38" s="15"/>
      <c r="J38" s="27">
        <f t="shared" si="1"/>
        <v>0</v>
      </c>
      <c r="K38" s="31">
        <f>RANK(J38,$J$11:$J$55)</f>
        <v>1</v>
      </c>
      <c r="L38" s="33">
        <f t="shared" si="2"/>
        <v>5</v>
      </c>
      <c r="M38" s="14"/>
      <c r="N38" s="15"/>
      <c r="O38" s="72"/>
    </row>
    <row r="39" spans="1:15">
      <c r="A39" s="4">
        <v>29</v>
      </c>
      <c r="B39" s="27">
        <f t="shared" si="0"/>
        <v>1129</v>
      </c>
      <c r="C39" s="55" t="str">
        <f>IF(B39="","",VLOOKUP(B39,名簿!$A$2:$B$301,2))</f>
        <v>原秀一</v>
      </c>
      <c r="D39" s="14"/>
      <c r="E39" s="6"/>
      <c r="F39" s="15"/>
      <c r="G39" s="14"/>
      <c r="H39" s="6"/>
      <c r="I39" s="15"/>
      <c r="J39" s="27">
        <f t="shared" si="1"/>
        <v>0</v>
      </c>
      <c r="K39" s="31">
        <f>RANK(J39,$J$11:$J$55)</f>
        <v>1</v>
      </c>
      <c r="L39" s="33">
        <f t="shared" si="2"/>
        <v>5</v>
      </c>
      <c r="M39" s="14"/>
      <c r="N39" s="15"/>
      <c r="O39" s="72"/>
    </row>
    <row r="40" spans="1:15">
      <c r="A40" s="4">
        <v>30</v>
      </c>
      <c r="B40" s="27">
        <f t="shared" si="0"/>
        <v>1130</v>
      </c>
      <c r="C40" s="55" t="str">
        <f>IF(B40="","",VLOOKUP(B40,名簿!$A$2:$B$301,2))</f>
        <v>日坂小夜</v>
      </c>
      <c r="D40" s="14"/>
      <c r="E40" s="6"/>
      <c r="F40" s="15"/>
      <c r="G40" s="14"/>
      <c r="H40" s="6"/>
      <c r="I40" s="15"/>
      <c r="J40" s="27">
        <f t="shared" si="1"/>
        <v>0</v>
      </c>
      <c r="K40" s="31">
        <f>RANK(J40,$J$11:$J$55)</f>
        <v>1</v>
      </c>
      <c r="L40" s="33">
        <f t="shared" si="2"/>
        <v>5</v>
      </c>
      <c r="M40" s="14"/>
      <c r="N40" s="15"/>
      <c r="O40" s="72"/>
    </row>
    <row r="41" spans="1:15">
      <c r="A41" s="4">
        <v>31</v>
      </c>
      <c r="B41" s="27">
        <f t="shared" si="0"/>
        <v>1131</v>
      </c>
      <c r="C41" s="55" t="str">
        <f>IF(B41="","",VLOOKUP(B41,名簿!$A$2:$B$301,2))</f>
        <v>平塚克宏</v>
      </c>
      <c r="D41" s="14"/>
      <c r="E41" s="6"/>
      <c r="F41" s="15"/>
      <c r="G41" s="14"/>
      <c r="H41" s="6"/>
      <c r="I41" s="15"/>
      <c r="J41" s="27">
        <f t="shared" si="1"/>
        <v>0</v>
      </c>
      <c r="K41" s="31">
        <f>RANK(J41,$J$11:$J$55)</f>
        <v>1</v>
      </c>
      <c r="L41" s="33">
        <f t="shared" si="2"/>
        <v>5</v>
      </c>
      <c r="M41" s="14"/>
      <c r="N41" s="15"/>
      <c r="O41" s="72"/>
    </row>
    <row r="42" spans="1:15">
      <c r="A42" s="4">
        <v>32</v>
      </c>
      <c r="B42" s="27">
        <f t="shared" si="0"/>
        <v>1132</v>
      </c>
      <c r="C42" s="55" t="str">
        <f>IF(B42="","",VLOOKUP(B42,名簿!$A$2:$B$301,2))</f>
        <v>藤川きらり</v>
      </c>
      <c r="D42" s="14"/>
      <c r="E42" s="6"/>
      <c r="F42" s="15"/>
      <c r="G42" s="14"/>
      <c r="H42" s="6"/>
      <c r="I42" s="15"/>
      <c r="J42" s="27">
        <f t="shared" si="1"/>
        <v>0</v>
      </c>
      <c r="K42" s="31">
        <f>RANK(J42,$J$11:$J$55)</f>
        <v>1</v>
      </c>
      <c r="L42" s="33">
        <f t="shared" si="2"/>
        <v>5</v>
      </c>
      <c r="M42" s="14"/>
      <c r="N42" s="15"/>
      <c r="O42" s="72"/>
    </row>
    <row r="43" spans="1:15">
      <c r="A43" s="4">
        <v>33</v>
      </c>
      <c r="B43" s="27">
        <f t="shared" si="0"/>
        <v>1133</v>
      </c>
      <c r="C43" s="55" t="str">
        <f>IF(B43="","",VLOOKUP(B43,名簿!$A$2:$B$301,2))</f>
        <v>藤沢恒夫</v>
      </c>
      <c r="D43" s="14"/>
      <c r="E43" s="6"/>
      <c r="F43" s="15"/>
      <c r="G43" s="14"/>
      <c r="H43" s="6"/>
      <c r="I43" s="15"/>
      <c r="J43" s="27">
        <f t="shared" si="1"/>
        <v>0</v>
      </c>
      <c r="K43" s="31">
        <f>RANK(J43,$J$11:$J$55)</f>
        <v>1</v>
      </c>
      <c r="L43" s="33">
        <f t="shared" si="2"/>
        <v>5</v>
      </c>
      <c r="M43" s="14"/>
      <c r="N43" s="15"/>
      <c r="O43" s="72"/>
    </row>
    <row r="44" spans="1:15">
      <c r="A44" s="4">
        <v>34</v>
      </c>
      <c r="B44" s="27">
        <f t="shared" si="0"/>
        <v>1134</v>
      </c>
      <c r="C44" s="55" t="str">
        <f>IF(B44="","",VLOOKUP(B44,名簿!$A$2:$B$301,2))</f>
        <v>二川渥美</v>
      </c>
      <c r="D44" s="14"/>
      <c r="E44" s="6"/>
      <c r="F44" s="15"/>
      <c r="G44" s="14"/>
      <c r="H44" s="6"/>
      <c r="I44" s="15"/>
      <c r="J44" s="27">
        <f t="shared" si="1"/>
        <v>0</v>
      </c>
      <c r="K44" s="31">
        <f>RANK(J44,$J$11:$J$55)</f>
        <v>1</v>
      </c>
      <c r="L44" s="33">
        <f t="shared" si="2"/>
        <v>5</v>
      </c>
      <c r="M44" s="14"/>
      <c r="N44" s="15"/>
      <c r="O44" s="72"/>
    </row>
    <row r="45" spans="1:15">
      <c r="A45" s="4">
        <v>35</v>
      </c>
      <c r="B45" s="27">
        <f t="shared" si="0"/>
        <v>1135</v>
      </c>
      <c r="C45" s="55" t="str">
        <f>IF(B45="","",VLOOKUP(B45,名簿!$A$2:$B$301,2))</f>
        <v>舞坂美月</v>
      </c>
      <c r="D45" s="14"/>
      <c r="E45" s="6"/>
      <c r="F45" s="15"/>
      <c r="G45" s="14"/>
      <c r="H45" s="6"/>
      <c r="I45" s="15"/>
      <c r="J45" s="27">
        <f t="shared" si="1"/>
        <v>0</v>
      </c>
      <c r="K45" s="31">
        <f>RANK(J45,$J$11:$J$55)</f>
        <v>1</v>
      </c>
      <c r="L45" s="33">
        <f t="shared" si="2"/>
        <v>5</v>
      </c>
      <c r="M45" s="14"/>
      <c r="N45" s="15"/>
      <c r="O45" s="72"/>
    </row>
    <row r="46" spans="1:15">
      <c r="A46" s="4">
        <v>36</v>
      </c>
      <c r="B46" s="27">
        <f t="shared" si="0"/>
        <v>1136</v>
      </c>
      <c r="C46" s="55" t="str">
        <f>IF(B46="","",VLOOKUP(B46,名簿!$A$2:$B$301,2))</f>
        <v>三島大輔</v>
      </c>
      <c r="D46" s="14"/>
      <c r="E46" s="6"/>
      <c r="F46" s="15"/>
      <c r="G46" s="14"/>
      <c r="H46" s="6"/>
      <c r="I46" s="15"/>
      <c r="J46" s="27">
        <f t="shared" si="1"/>
        <v>0</v>
      </c>
      <c r="K46" s="31">
        <f>RANK(J46,$J$11:$J$55)</f>
        <v>1</v>
      </c>
      <c r="L46" s="33">
        <f t="shared" si="2"/>
        <v>5</v>
      </c>
      <c r="M46" s="14"/>
      <c r="N46" s="15"/>
      <c r="O46" s="72"/>
    </row>
    <row r="47" spans="1:15">
      <c r="A47" s="4">
        <v>37</v>
      </c>
      <c r="B47" s="27">
        <f t="shared" si="0"/>
        <v>1137</v>
      </c>
      <c r="C47" s="55" t="str">
        <f>IF(B47="","",VLOOKUP(B47,名簿!$A$2:$B$301,2))</f>
        <v>水口綾乃</v>
      </c>
      <c r="D47" s="14"/>
      <c r="E47" s="6"/>
      <c r="F47" s="15"/>
      <c r="G47" s="14"/>
      <c r="H47" s="6"/>
      <c r="I47" s="15"/>
      <c r="J47" s="27">
        <f t="shared" si="1"/>
        <v>0</v>
      </c>
      <c r="K47" s="31">
        <f>RANK(J47,$J$11:$J$55)</f>
        <v>1</v>
      </c>
      <c r="L47" s="33">
        <f t="shared" si="2"/>
        <v>5</v>
      </c>
      <c r="M47" s="14"/>
      <c r="N47" s="15"/>
      <c r="O47" s="72"/>
    </row>
    <row r="48" spans="1:15">
      <c r="A48" s="4">
        <v>38</v>
      </c>
      <c r="B48" s="27">
        <f t="shared" si="0"/>
        <v>1138</v>
      </c>
      <c r="C48" s="55" t="str">
        <f>IF(B48="","",VLOOKUP(B48,名簿!$A$2:$B$301,2))</f>
        <v>本橋二胡</v>
      </c>
      <c r="D48" s="14"/>
      <c r="E48" s="6"/>
      <c r="F48" s="15"/>
      <c r="G48" s="14"/>
      <c r="H48" s="6"/>
      <c r="I48" s="15"/>
      <c r="J48" s="27">
        <f t="shared" si="1"/>
        <v>0</v>
      </c>
      <c r="K48" s="31">
        <f>RANK(J48,$J$11:$J$55)</f>
        <v>1</v>
      </c>
      <c r="L48" s="33">
        <f t="shared" si="2"/>
        <v>5</v>
      </c>
      <c r="M48" s="14"/>
      <c r="N48" s="15"/>
      <c r="O48" s="72"/>
    </row>
    <row r="49" spans="1:15">
      <c r="A49" s="4">
        <v>39</v>
      </c>
      <c r="B49" s="27">
        <f t="shared" si="0"/>
        <v>1139</v>
      </c>
      <c r="C49" s="55" t="str">
        <f>IF(B49="","",VLOOKUP(B49,名簿!$A$2:$B$301,2))</f>
        <v>吉田琥珀</v>
      </c>
      <c r="D49" s="14"/>
      <c r="E49" s="6"/>
      <c r="F49" s="15"/>
      <c r="G49" s="14"/>
      <c r="H49" s="6"/>
      <c r="I49" s="15"/>
      <c r="J49" s="27">
        <f t="shared" si="1"/>
        <v>0</v>
      </c>
      <c r="K49" s="31">
        <f>RANK(J49,$J$11:$J$55)</f>
        <v>1</v>
      </c>
      <c r="L49" s="33">
        <f t="shared" si="2"/>
        <v>5</v>
      </c>
      <c r="M49" s="14"/>
      <c r="N49" s="15"/>
      <c r="O49" s="72"/>
    </row>
    <row r="50" spans="1:15">
      <c r="A50" s="4">
        <v>40</v>
      </c>
      <c r="B50" s="27">
        <f t="shared" si="0"/>
        <v>1140</v>
      </c>
      <c r="C50" s="55" t="str">
        <f>IF(B50="","",VLOOKUP(B50,名簿!$A$2:$B$301,2))</f>
        <v>吉原正義</v>
      </c>
      <c r="D50" s="14"/>
      <c r="E50" s="6"/>
      <c r="F50" s="15"/>
      <c r="G50" s="14"/>
      <c r="H50" s="6"/>
      <c r="I50" s="15"/>
      <c r="J50" s="27">
        <f t="shared" si="1"/>
        <v>0</v>
      </c>
      <c r="K50" s="31">
        <f>RANK(J50,$J$11:$J$55)</f>
        <v>1</v>
      </c>
      <c r="L50" s="33">
        <f t="shared" si="2"/>
        <v>5</v>
      </c>
      <c r="M50" s="14"/>
      <c r="N50" s="15"/>
      <c r="O50" s="72"/>
    </row>
    <row r="51" spans="1:15">
      <c r="A51" s="4">
        <v>41</v>
      </c>
      <c r="B51" s="27"/>
      <c r="C51" s="15" t="str">
        <f>IF(B51="","",VLOOKUP(B51,名簿!A42:B86,2))</f>
        <v/>
      </c>
      <c r="D51" s="14"/>
      <c r="E51" s="6"/>
      <c r="F51" s="15"/>
      <c r="G51" s="14"/>
      <c r="H51" s="6"/>
      <c r="I51" s="15"/>
      <c r="J51" s="27"/>
      <c r="K51" s="31"/>
      <c r="L51" s="33"/>
      <c r="M51" s="14"/>
      <c r="N51" s="15"/>
      <c r="O51" s="72"/>
    </row>
    <row r="52" spans="1:15">
      <c r="A52" s="4">
        <v>42</v>
      </c>
      <c r="B52" s="27"/>
      <c r="C52" s="15"/>
      <c r="D52" s="14"/>
      <c r="E52" s="6"/>
      <c r="F52" s="15"/>
      <c r="G52" s="14"/>
      <c r="H52" s="6"/>
      <c r="I52" s="15"/>
      <c r="J52" s="27"/>
      <c r="K52" s="31"/>
      <c r="L52" s="15"/>
      <c r="M52" s="14"/>
      <c r="N52" s="15"/>
      <c r="O52" s="72"/>
    </row>
    <row r="53" spans="1:15">
      <c r="A53" s="4">
        <v>43</v>
      </c>
      <c r="B53" s="27"/>
      <c r="C53" s="15"/>
      <c r="D53" s="14"/>
      <c r="E53" s="6"/>
      <c r="F53" s="15"/>
      <c r="G53" s="14"/>
      <c r="H53" s="6"/>
      <c r="I53" s="15"/>
      <c r="J53" s="27"/>
      <c r="K53" s="31"/>
      <c r="L53" s="15"/>
      <c r="M53" s="14"/>
      <c r="N53" s="15"/>
      <c r="O53" s="72"/>
    </row>
    <row r="54" spans="1:15">
      <c r="A54" s="4">
        <v>44</v>
      </c>
      <c r="B54" s="27"/>
      <c r="C54" s="15"/>
      <c r="D54" s="14"/>
      <c r="E54" s="6"/>
      <c r="F54" s="15"/>
      <c r="G54" s="14"/>
      <c r="H54" s="6"/>
      <c r="I54" s="15"/>
      <c r="J54" s="27"/>
      <c r="K54" s="31"/>
      <c r="L54" s="15"/>
      <c r="M54" s="14"/>
      <c r="N54" s="15"/>
      <c r="O54" s="72"/>
    </row>
    <row r="55" spans="1:15" ht="14.25" thickBot="1">
      <c r="A55" s="4">
        <v>45</v>
      </c>
      <c r="B55" s="28"/>
      <c r="C55" s="18"/>
      <c r="D55" s="16"/>
      <c r="E55" s="17"/>
      <c r="F55" s="18"/>
      <c r="G55" s="16"/>
      <c r="H55" s="17"/>
      <c r="I55" s="18"/>
      <c r="J55" s="28"/>
      <c r="K55" s="32"/>
      <c r="L55" s="18"/>
      <c r="M55" s="16"/>
      <c r="N55" s="18"/>
      <c r="O55" s="72"/>
    </row>
  </sheetData>
  <mergeCells count="55">
    <mergeCell ref="S13:S14"/>
    <mergeCell ref="S15:S16"/>
    <mergeCell ref="R20:S20"/>
    <mergeCell ref="R21:S21"/>
    <mergeCell ref="R23:S23"/>
    <mergeCell ref="R24:S24"/>
    <mergeCell ref="R22:S22"/>
    <mergeCell ref="Q4:S4"/>
    <mergeCell ref="S5:S6"/>
    <mergeCell ref="S7:S8"/>
    <mergeCell ref="S9:S10"/>
    <mergeCell ref="S11:S12"/>
    <mergeCell ref="U11:U12"/>
    <mergeCell ref="V11:V12"/>
    <mergeCell ref="U13:U14"/>
    <mergeCell ref="V13:V14"/>
    <mergeCell ref="U15:U16"/>
    <mergeCell ref="V15:V16"/>
    <mergeCell ref="U5:U6"/>
    <mergeCell ref="V5:V6"/>
    <mergeCell ref="U7:U8"/>
    <mergeCell ref="V7:V8"/>
    <mergeCell ref="U9:U10"/>
    <mergeCell ref="V9:V10"/>
    <mergeCell ref="T5:T6"/>
    <mergeCell ref="T7:T8"/>
    <mergeCell ref="T9:T10"/>
    <mergeCell ref="T11:T12"/>
    <mergeCell ref="T13:T14"/>
    <mergeCell ref="T15:T16"/>
    <mergeCell ref="E6:E10"/>
    <mergeCell ref="Q5:Q10"/>
    <mergeCell ref="Q11:Q16"/>
    <mergeCell ref="R5:R6"/>
    <mergeCell ref="R7:R8"/>
    <mergeCell ref="R9:R10"/>
    <mergeCell ref="R11:R12"/>
    <mergeCell ref="R13:R14"/>
    <mergeCell ref="R15:R16"/>
    <mergeCell ref="N6:N10"/>
    <mergeCell ref="M6:M10"/>
    <mergeCell ref="L6:L10"/>
    <mergeCell ref="K6:K10"/>
    <mergeCell ref="J6:J10"/>
    <mergeCell ref="I6:I10"/>
    <mergeCell ref="D4:F4"/>
    <mergeCell ref="G4:I4"/>
    <mergeCell ref="B4:B5"/>
    <mergeCell ref="C4:C5"/>
    <mergeCell ref="B6:B10"/>
    <mergeCell ref="C6:C10"/>
    <mergeCell ref="D6:D10"/>
    <mergeCell ref="H6:H10"/>
    <mergeCell ref="G6:G10"/>
    <mergeCell ref="F6:F10"/>
  </mergeCells>
  <phoneticPr fontId="1"/>
  <pageMargins left="0.7" right="0.7" top="0.75" bottom="0.75" header="0.3" footer="0.3"/>
  <pageSetup paperSize="9" scale="56" orientation="portrait" horizontalDpi="300" verticalDpi="300" r:id="rId1"/>
  <colBreaks count="1" manualBreakCount="1">
    <brk id="15" max="5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ACF29-5A41-4EED-A921-306691C005DB}">
  <dimension ref="A1:B81"/>
  <sheetViews>
    <sheetView topLeftCell="A292" workbookViewId="0">
      <selection activeCell="A2" sqref="A2"/>
    </sheetView>
  </sheetViews>
  <sheetFormatPr defaultRowHeight="18.75"/>
  <cols>
    <col min="2" max="2" width="11.875" customWidth="1"/>
  </cols>
  <sheetData>
    <row r="1" spans="1:2">
      <c r="A1" t="s">
        <v>120</v>
      </c>
      <c r="B1" t="s">
        <v>121</v>
      </c>
    </row>
    <row r="2" spans="1:2">
      <c r="A2">
        <v>1101</v>
      </c>
      <c r="B2" t="s">
        <v>17</v>
      </c>
    </row>
    <row r="3" spans="1:2">
      <c r="A3">
        <v>1102</v>
      </c>
      <c r="B3" t="s">
        <v>18</v>
      </c>
    </row>
    <row r="4" spans="1:2">
      <c r="A4">
        <v>1103</v>
      </c>
      <c r="B4" t="s">
        <v>19</v>
      </c>
    </row>
    <row r="5" spans="1:2">
      <c r="A5">
        <v>1104</v>
      </c>
      <c r="B5" t="s">
        <v>20</v>
      </c>
    </row>
    <row r="6" spans="1:2">
      <c r="A6">
        <v>1105</v>
      </c>
      <c r="B6" t="s">
        <v>21</v>
      </c>
    </row>
    <row r="7" spans="1:2">
      <c r="A7">
        <v>1106</v>
      </c>
      <c r="B7" t="s">
        <v>22</v>
      </c>
    </row>
    <row r="8" spans="1:2">
      <c r="A8">
        <v>1107</v>
      </c>
      <c r="B8" t="s">
        <v>23</v>
      </c>
    </row>
    <row r="9" spans="1:2">
      <c r="A9">
        <v>1108</v>
      </c>
      <c r="B9" t="s">
        <v>24</v>
      </c>
    </row>
    <row r="10" spans="1:2">
      <c r="A10">
        <v>1109</v>
      </c>
      <c r="B10" t="s">
        <v>25</v>
      </c>
    </row>
    <row r="11" spans="1:2">
      <c r="A11">
        <v>1110</v>
      </c>
      <c r="B11" t="s">
        <v>26</v>
      </c>
    </row>
    <row r="12" spans="1:2">
      <c r="A12">
        <v>1111</v>
      </c>
      <c r="B12" t="s">
        <v>27</v>
      </c>
    </row>
    <row r="13" spans="1:2">
      <c r="A13">
        <v>1112</v>
      </c>
      <c r="B13" t="s">
        <v>28</v>
      </c>
    </row>
    <row r="14" spans="1:2">
      <c r="A14">
        <v>1113</v>
      </c>
      <c r="B14" t="s">
        <v>29</v>
      </c>
    </row>
    <row r="15" spans="1:2">
      <c r="A15">
        <v>1114</v>
      </c>
      <c r="B15" t="s">
        <v>30</v>
      </c>
    </row>
    <row r="16" spans="1:2">
      <c r="A16">
        <v>1115</v>
      </c>
      <c r="B16" t="s">
        <v>31</v>
      </c>
    </row>
    <row r="17" spans="1:2">
      <c r="A17">
        <v>1116</v>
      </c>
      <c r="B17" t="s">
        <v>32</v>
      </c>
    </row>
    <row r="18" spans="1:2">
      <c r="A18">
        <v>1117</v>
      </c>
      <c r="B18" t="s">
        <v>33</v>
      </c>
    </row>
    <row r="19" spans="1:2">
      <c r="A19">
        <v>1118</v>
      </c>
      <c r="B19" t="s">
        <v>34</v>
      </c>
    </row>
    <row r="20" spans="1:2">
      <c r="A20">
        <v>1119</v>
      </c>
      <c r="B20" t="s">
        <v>35</v>
      </c>
    </row>
    <row r="21" spans="1:2">
      <c r="A21">
        <v>1120</v>
      </c>
      <c r="B21" t="s">
        <v>36</v>
      </c>
    </row>
    <row r="22" spans="1:2">
      <c r="A22">
        <v>1121</v>
      </c>
      <c r="B22" t="s">
        <v>37</v>
      </c>
    </row>
    <row r="23" spans="1:2">
      <c r="A23">
        <v>1122</v>
      </c>
      <c r="B23" t="s">
        <v>38</v>
      </c>
    </row>
    <row r="24" spans="1:2">
      <c r="A24">
        <v>1123</v>
      </c>
      <c r="B24" t="s">
        <v>39</v>
      </c>
    </row>
    <row r="25" spans="1:2">
      <c r="A25">
        <v>1124</v>
      </c>
      <c r="B25" t="s">
        <v>40</v>
      </c>
    </row>
    <row r="26" spans="1:2">
      <c r="A26">
        <v>1125</v>
      </c>
      <c r="B26" t="s">
        <v>41</v>
      </c>
    </row>
    <row r="27" spans="1:2">
      <c r="A27">
        <v>1126</v>
      </c>
      <c r="B27" t="s">
        <v>42</v>
      </c>
    </row>
    <row r="28" spans="1:2">
      <c r="A28">
        <v>1127</v>
      </c>
      <c r="B28" t="s">
        <v>43</v>
      </c>
    </row>
    <row r="29" spans="1:2">
      <c r="A29">
        <v>1128</v>
      </c>
      <c r="B29" t="s">
        <v>44</v>
      </c>
    </row>
    <row r="30" spans="1:2">
      <c r="A30">
        <v>1129</v>
      </c>
      <c r="B30" t="s">
        <v>45</v>
      </c>
    </row>
    <row r="31" spans="1:2">
      <c r="A31">
        <v>1130</v>
      </c>
      <c r="B31" t="s">
        <v>46</v>
      </c>
    </row>
    <row r="32" spans="1:2">
      <c r="A32">
        <v>1131</v>
      </c>
      <c r="B32" t="s">
        <v>47</v>
      </c>
    </row>
    <row r="33" spans="1:2">
      <c r="A33">
        <v>1132</v>
      </c>
      <c r="B33" t="s">
        <v>48</v>
      </c>
    </row>
    <row r="34" spans="1:2">
      <c r="A34">
        <v>1133</v>
      </c>
      <c r="B34" t="s">
        <v>49</v>
      </c>
    </row>
    <row r="35" spans="1:2">
      <c r="A35">
        <v>1134</v>
      </c>
      <c r="B35" t="s">
        <v>50</v>
      </c>
    </row>
    <row r="36" spans="1:2">
      <c r="A36">
        <v>1135</v>
      </c>
      <c r="B36" t="s">
        <v>51</v>
      </c>
    </row>
    <row r="37" spans="1:2">
      <c r="A37">
        <v>1136</v>
      </c>
      <c r="B37" t="s">
        <v>52</v>
      </c>
    </row>
    <row r="38" spans="1:2">
      <c r="A38">
        <v>1137</v>
      </c>
      <c r="B38" t="s">
        <v>53</v>
      </c>
    </row>
    <row r="39" spans="1:2">
      <c r="A39">
        <v>1138</v>
      </c>
      <c r="B39" t="s">
        <v>54</v>
      </c>
    </row>
    <row r="40" spans="1:2">
      <c r="A40">
        <v>1139</v>
      </c>
      <c r="B40" t="s">
        <v>55</v>
      </c>
    </row>
    <row r="41" spans="1:2">
      <c r="A41">
        <v>1140</v>
      </c>
      <c r="B41" t="s">
        <v>56</v>
      </c>
    </row>
    <row r="42" spans="1:2">
      <c r="A42">
        <v>1201</v>
      </c>
      <c r="B42" t="s">
        <v>57</v>
      </c>
    </row>
    <row r="43" spans="1:2">
      <c r="A43">
        <v>1202</v>
      </c>
      <c r="B43" t="s">
        <v>58</v>
      </c>
    </row>
    <row r="44" spans="1:2">
      <c r="A44">
        <v>1203</v>
      </c>
      <c r="B44" t="s">
        <v>59</v>
      </c>
    </row>
    <row r="45" spans="1:2">
      <c r="A45">
        <v>1204</v>
      </c>
      <c r="B45" t="s">
        <v>60</v>
      </c>
    </row>
    <row r="46" spans="1:2">
      <c r="A46">
        <v>1205</v>
      </c>
      <c r="B46" t="s">
        <v>61</v>
      </c>
    </row>
    <row r="47" spans="1:2">
      <c r="A47">
        <v>1206</v>
      </c>
      <c r="B47" t="s">
        <v>62</v>
      </c>
    </row>
    <row r="48" spans="1:2">
      <c r="A48">
        <v>1207</v>
      </c>
      <c r="B48" t="s">
        <v>63</v>
      </c>
    </row>
    <row r="49" spans="1:2">
      <c r="A49">
        <v>1208</v>
      </c>
      <c r="B49" t="s">
        <v>64</v>
      </c>
    </row>
    <row r="50" spans="1:2">
      <c r="A50">
        <v>1209</v>
      </c>
      <c r="B50" t="s">
        <v>65</v>
      </c>
    </row>
    <row r="51" spans="1:2">
      <c r="A51">
        <v>1210</v>
      </c>
      <c r="B51" t="s">
        <v>66</v>
      </c>
    </row>
    <row r="52" spans="1:2">
      <c r="A52">
        <v>1211</v>
      </c>
      <c r="B52" t="s">
        <v>67</v>
      </c>
    </row>
    <row r="53" spans="1:2">
      <c r="A53">
        <v>1212</v>
      </c>
      <c r="B53" t="s">
        <v>68</v>
      </c>
    </row>
    <row r="54" spans="1:2">
      <c r="A54">
        <v>1213</v>
      </c>
      <c r="B54" t="s">
        <v>69</v>
      </c>
    </row>
    <row r="55" spans="1:2">
      <c r="A55">
        <v>1214</v>
      </c>
      <c r="B55" t="s">
        <v>70</v>
      </c>
    </row>
    <row r="56" spans="1:2">
      <c r="A56">
        <v>1215</v>
      </c>
      <c r="B56" t="s">
        <v>71</v>
      </c>
    </row>
    <row r="57" spans="1:2">
      <c r="A57">
        <v>1216</v>
      </c>
      <c r="B57" t="s">
        <v>72</v>
      </c>
    </row>
    <row r="58" spans="1:2">
      <c r="A58">
        <v>1217</v>
      </c>
      <c r="B58" t="s">
        <v>73</v>
      </c>
    </row>
    <row r="59" spans="1:2">
      <c r="A59">
        <v>1218</v>
      </c>
      <c r="B59" t="s">
        <v>74</v>
      </c>
    </row>
    <row r="60" spans="1:2">
      <c r="A60">
        <v>1219</v>
      </c>
      <c r="B60" t="s">
        <v>75</v>
      </c>
    </row>
    <row r="61" spans="1:2">
      <c r="A61">
        <v>1220</v>
      </c>
      <c r="B61" t="s">
        <v>76</v>
      </c>
    </row>
    <row r="62" spans="1:2">
      <c r="A62">
        <v>1221</v>
      </c>
      <c r="B62" t="s">
        <v>77</v>
      </c>
    </row>
    <row r="63" spans="1:2">
      <c r="A63">
        <v>1222</v>
      </c>
      <c r="B63" t="s">
        <v>78</v>
      </c>
    </row>
    <row r="64" spans="1:2">
      <c r="A64">
        <v>1223</v>
      </c>
      <c r="B64" t="s">
        <v>79</v>
      </c>
    </row>
    <row r="65" spans="1:2">
      <c r="A65">
        <v>1224</v>
      </c>
      <c r="B65" t="s">
        <v>80</v>
      </c>
    </row>
    <row r="66" spans="1:2">
      <c r="A66">
        <v>1225</v>
      </c>
      <c r="B66" t="s">
        <v>81</v>
      </c>
    </row>
    <row r="67" spans="1:2">
      <c r="A67">
        <v>1226</v>
      </c>
      <c r="B67" t="s">
        <v>82</v>
      </c>
    </row>
    <row r="68" spans="1:2">
      <c r="A68">
        <v>1227</v>
      </c>
      <c r="B68" t="s">
        <v>83</v>
      </c>
    </row>
    <row r="69" spans="1:2">
      <c r="A69">
        <v>1228</v>
      </c>
      <c r="B69" t="s">
        <v>84</v>
      </c>
    </row>
    <row r="70" spans="1:2">
      <c r="A70">
        <v>1229</v>
      </c>
      <c r="B70" t="s">
        <v>85</v>
      </c>
    </row>
    <row r="71" spans="1:2">
      <c r="A71">
        <v>1230</v>
      </c>
      <c r="B71" t="s">
        <v>86</v>
      </c>
    </row>
    <row r="72" spans="1:2">
      <c r="A72">
        <v>1231</v>
      </c>
      <c r="B72" t="s">
        <v>87</v>
      </c>
    </row>
    <row r="73" spans="1:2">
      <c r="A73">
        <v>1232</v>
      </c>
      <c r="B73" t="s">
        <v>88</v>
      </c>
    </row>
    <row r="74" spans="1:2">
      <c r="A74">
        <v>1233</v>
      </c>
      <c r="B74" t="s">
        <v>89</v>
      </c>
    </row>
    <row r="75" spans="1:2">
      <c r="A75">
        <v>1234</v>
      </c>
      <c r="B75" t="s">
        <v>90</v>
      </c>
    </row>
    <row r="76" spans="1:2">
      <c r="A76">
        <v>1235</v>
      </c>
      <c r="B76" t="s">
        <v>91</v>
      </c>
    </row>
    <row r="77" spans="1:2">
      <c r="A77">
        <v>1236</v>
      </c>
      <c r="B77" t="s">
        <v>92</v>
      </c>
    </row>
    <row r="78" spans="1:2">
      <c r="A78">
        <v>1237</v>
      </c>
      <c r="B78" t="s">
        <v>93</v>
      </c>
    </row>
    <row r="79" spans="1:2">
      <c r="A79">
        <v>1238</v>
      </c>
      <c r="B79" t="s">
        <v>94</v>
      </c>
    </row>
    <row r="80" spans="1:2">
      <c r="A80">
        <v>1239</v>
      </c>
      <c r="B80" t="s">
        <v>95</v>
      </c>
    </row>
    <row r="81" spans="1:2">
      <c r="A81">
        <v>1240</v>
      </c>
      <c r="B81" t="s">
        <v>96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名簿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松浦大樹</dc:creator>
  <cp:lastModifiedBy>松浦大樹</cp:lastModifiedBy>
  <dcterms:created xsi:type="dcterms:W3CDTF">2015-06-05T18:19:34Z</dcterms:created>
  <dcterms:modified xsi:type="dcterms:W3CDTF">2021-03-10T14:38:55Z</dcterms:modified>
</cp:coreProperties>
</file>