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F:\information\USB2\◎教材\③_データサイエンス_回帰直線\実教出版のデータから回帰直線を出す\"/>
    </mc:Choice>
  </mc:AlternateContent>
  <xr:revisionPtr revIDLastSave="0" documentId="13_ncr:1_{242AE2DE-50A6-49D6-82BE-AD08DB96A4F7}" xr6:coauthVersionLast="47" xr6:coauthVersionMax="47" xr10:uidLastSave="{00000000-0000-0000-0000-000000000000}"/>
  <bookViews>
    <workbookView xWindow="24072" yWindow="24" windowWidth="22068" windowHeight="12960" tabRatio="801" xr2:uid="{00000000-000D-0000-FFFF-FFFF00000000}"/>
  </bookViews>
  <sheets>
    <sheet name="p.135_例題１_線形回帰モデル (元データ)" sheetId="96" r:id="rId1"/>
    <sheet name="p.135_例題１_線形回帰モデル" sheetId="95" r:id="rId2"/>
  </sheets>
  <definedNames>
    <definedName name="solver_adj" localSheetId="1" hidden="1">p.135_例題１_線形回帰モデル!$G$2:$G$3</definedName>
    <definedName name="solver_adj" localSheetId="0" hidden="1">'p.135_例題１_線形回帰モデル (元データ)'!$G$2:$G$3</definedName>
    <definedName name="solver_cvg" localSheetId="1" hidden="1">0.0001</definedName>
    <definedName name="solver_cvg" localSheetId="0" hidden="1">0.0001</definedName>
    <definedName name="solver_drv" localSheetId="1" hidden="1">2</definedName>
    <definedName name="solver_drv" localSheetId="0" hidden="1">2</definedName>
    <definedName name="solver_eng" localSheetId="1" hidden="1">1</definedName>
    <definedName name="solver_eng" localSheetId="0" hidden="1">1</definedName>
    <definedName name="solver_est" localSheetId="1" hidden="1">1</definedName>
    <definedName name="solver_est" localSheetId="0" hidden="1">1</definedName>
    <definedName name="solver_itr" localSheetId="1" hidden="1">2147483647</definedName>
    <definedName name="solver_itr" localSheetId="0" hidden="1">2147483647</definedName>
    <definedName name="solver_mip" localSheetId="1" hidden="1">2147483647</definedName>
    <definedName name="solver_mip" localSheetId="0" hidden="1">2147483647</definedName>
    <definedName name="solver_mni" localSheetId="1" hidden="1">30</definedName>
    <definedName name="solver_mni" localSheetId="0" hidden="1">30</definedName>
    <definedName name="solver_mrt" localSheetId="1" hidden="1">0.075</definedName>
    <definedName name="solver_mrt" localSheetId="0" hidden="1">0.075</definedName>
    <definedName name="solver_msl" localSheetId="1" hidden="1">2</definedName>
    <definedName name="solver_msl" localSheetId="0" hidden="1">2</definedName>
    <definedName name="solver_neg" localSheetId="1" hidden="1">2</definedName>
    <definedName name="solver_neg" localSheetId="0" hidden="1">2</definedName>
    <definedName name="solver_nod" localSheetId="1" hidden="1">2147483647</definedName>
    <definedName name="solver_nod" localSheetId="0" hidden="1">2147483647</definedName>
    <definedName name="solver_num" localSheetId="1" hidden="1">0</definedName>
    <definedName name="solver_num" localSheetId="0" hidden="1">0</definedName>
    <definedName name="solver_nwt" localSheetId="1" hidden="1">1</definedName>
    <definedName name="solver_nwt" localSheetId="0" hidden="1">1</definedName>
    <definedName name="solver_opt" localSheetId="1" hidden="1">p.135_例題１_線形回帰モデル!$G$4</definedName>
    <definedName name="solver_opt" localSheetId="0" hidden="1">'p.135_例題１_線形回帰モデル (元データ)'!$G$4</definedName>
    <definedName name="solver_pre" localSheetId="1" hidden="1">0.000001</definedName>
    <definedName name="solver_pre" localSheetId="0" hidden="1">0.000001</definedName>
    <definedName name="solver_rbv" localSheetId="1" hidden="1">2</definedName>
    <definedName name="solver_rbv" localSheetId="0" hidden="1">2</definedName>
    <definedName name="solver_rlx" localSheetId="1" hidden="1">2</definedName>
    <definedName name="solver_rlx" localSheetId="0" hidden="1">2</definedName>
    <definedName name="solver_rsd" localSheetId="1" hidden="1">0</definedName>
    <definedName name="solver_rsd" localSheetId="0" hidden="1">0</definedName>
    <definedName name="solver_scl" localSheetId="1" hidden="1">2</definedName>
    <definedName name="solver_scl" localSheetId="0" hidden="1">2</definedName>
    <definedName name="solver_sho" localSheetId="1" hidden="1">2</definedName>
    <definedName name="solver_sho" localSheetId="0" hidden="1">2</definedName>
    <definedName name="solver_ssz" localSheetId="1" hidden="1">100</definedName>
    <definedName name="solver_ssz" localSheetId="0" hidden="1">100</definedName>
    <definedName name="solver_tim" localSheetId="1" hidden="1">2147483647</definedName>
    <definedName name="solver_tim" localSheetId="0" hidden="1">2147483647</definedName>
    <definedName name="solver_tol" localSheetId="1" hidden="1">0.01</definedName>
    <definedName name="solver_tol" localSheetId="0" hidden="1">0.01</definedName>
    <definedName name="solver_typ" localSheetId="1" hidden="1">2</definedName>
    <definedName name="solver_typ" localSheetId="0" hidden="1">2</definedName>
    <definedName name="solver_val" localSheetId="1" hidden="1">0</definedName>
    <definedName name="solver_val" localSheetId="0" hidden="1">0</definedName>
    <definedName name="solver_ver" localSheetId="1" hidden="1">3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96" l="1"/>
  <c r="E8" i="95"/>
  <c r="F8" i="95" s="1"/>
  <c r="G8" i="95" s="1"/>
  <c r="E9" i="95"/>
  <c r="F9" i="95" s="1"/>
  <c r="G9" i="95" s="1"/>
  <c r="E10" i="95"/>
  <c r="F10" i="95" s="1"/>
  <c r="G10" i="95" s="1"/>
  <c r="E11" i="95"/>
  <c r="F11" i="95" s="1"/>
  <c r="G11" i="95" s="1"/>
  <c r="E12" i="95"/>
  <c r="F12" i="95" s="1"/>
  <c r="G12" i="95" s="1"/>
  <c r="E13" i="95"/>
  <c r="F13" i="95" s="1"/>
  <c r="G13" i="95" s="1"/>
  <c r="E14" i="95"/>
  <c r="F14" i="95" s="1"/>
  <c r="G14" i="95" s="1"/>
  <c r="E15" i="95"/>
  <c r="F15" i="95" s="1"/>
  <c r="G15" i="95" s="1"/>
  <c r="E16" i="95"/>
  <c r="F16" i="95" s="1"/>
  <c r="G16" i="95" s="1"/>
  <c r="E17" i="95"/>
  <c r="F17" i="95" s="1"/>
  <c r="G17" i="95" s="1"/>
  <c r="E18" i="95"/>
  <c r="F18" i="95" s="1"/>
  <c r="G18" i="95" s="1"/>
  <c r="E19" i="95"/>
  <c r="F19" i="95" s="1"/>
  <c r="G19" i="95" s="1"/>
  <c r="E20" i="95"/>
  <c r="F20" i="95" s="1"/>
  <c r="G20" i="95" s="1"/>
  <c r="E21" i="95"/>
  <c r="F21" i="95" s="1"/>
  <c r="G21" i="95" s="1"/>
  <c r="E22" i="95"/>
  <c r="F22" i="95" s="1"/>
  <c r="G22" i="95" s="1"/>
  <c r="E23" i="95"/>
  <c r="F23" i="95" s="1"/>
  <c r="G23" i="95" s="1"/>
  <c r="E24" i="95"/>
  <c r="F24" i="95" s="1"/>
  <c r="G24" i="95" s="1"/>
  <c r="E25" i="95"/>
  <c r="F25" i="95" s="1"/>
  <c r="G25" i="95" s="1"/>
  <c r="E26" i="95"/>
  <c r="F26" i="95" s="1"/>
  <c r="G26" i="95" s="1"/>
  <c r="E27" i="95"/>
  <c r="F27" i="95" s="1"/>
  <c r="G27" i="95" s="1"/>
  <c r="E28" i="95"/>
  <c r="F28" i="95" s="1"/>
  <c r="G28" i="95" s="1"/>
  <c r="E29" i="95"/>
  <c r="F29" i="95" s="1"/>
  <c r="G29" i="95" s="1"/>
  <c r="E30" i="95"/>
  <c r="F30" i="95" s="1"/>
  <c r="G30" i="95" s="1"/>
  <c r="E31" i="95"/>
  <c r="F31" i="95" s="1"/>
  <c r="G31" i="95" s="1"/>
  <c r="E32" i="95"/>
  <c r="F32" i="95" s="1"/>
  <c r="G32" i="95" s="1"/>
  <c r="E33" i="95"/>
  <c r="F33" i="95" s="1"/>
  <c r="G33" i="95" s="1"/>
  <c r="E34" i="95"/>
  <c r="F34" i="95" s="1"/>
  <c r="G34" i="95" s="1"/>
  <c r="E35" i="95"/>
  <c r="F35" i="95" s="1"/>
  <c r="G35" i="95" s="1"/>
  <c r="E36" i="95"/>
  <c r="F36" i="95" s="1"/>
  <c r="G36" i="95" s="1"/>
  <c r="E37" i="95"/>
  <c r="F37" i="95" s="1"/>
  <c r="G37" i="95" s="1"/>
  <c r="E38" i="95"/>
  <c r="F38" i="95" s="1"/>
  <c r="G38" i="95" s="1"/>
  <c r="E39" i="95"/>
  <c r="F39" i="95" s="1"/>
  <c r="G39" i="95" s="1"/>
  <c r="E7" i="95"/>
  <c r="F7" i="95" s="1"/>
  <c r="G7" i="95" s="1"/>
  <c r="C41" i="95"/>
  <c r="G4" i="95" l="1"/>
</calcChain>
</file>

<file path=xl/sharedStrings.xml><?xml version="1.0" encoding="utf-8"?>
<sst xmlns="http://schemas.openxmlformats.org/spreadsheetml/2006/main" count="20" uniqueCount="10">
  <si>
    <t>平均気温
平年差</t>
    <rPh sb="0" eb="2">
      <t>ヘイキン</t>
    </rPh>
    <rPh sb="2" eb="4">
      <t>キオン</t>
    </rPh>
    <rPh sb="5" eb="8">
      <t>ヘイネンサ</t>
    </rPh>
    <phoneticPr fontId="1"/>
  </si>
  <si>
    <t>相関係数</t>
    <rPh sb="0" eb="2">
      <t>ソウカン</t>
    </rPh>
    <rPh sb="2" eb="4">
      <t>ケイスウ</t>
    </rPh>
    <phoneticPr fontId="1"/>
  </si>
  <si>
    <t>年度</t>
    <rPh sb="0" eb="2">
      <t>ネンド</t>
    </rPh>
    <phoneticPr fontId="1"/>
  </si>
  <si>
    <t>予測値</t>
    <rPh sb="0" eb="3">
      <t>ヨソクチ</t>
    </rPh>
    <phoneticPr fontId="1"/>
  </si>
  <si>
    <t>切片</t>
    <rPh sb="0" eb="2">
      <t>セッペン</t>
    </rPh>
    <phoneticPr fontId="1"/>
  </si>
  <si>
    <t>傾き</t>
    <rPh sb="0" eb="1">
      <t>カタム</t>
    </rPh>
    <phoneticPr fontId="1"/>
  </si>
  <si>
    <t>残差</t>
    <rPh sb="0" eb="2">
      <t>ザンサ</t>
    </rPh>
    <phoneticPr fontId="1"/>
  </si>
  <si>
    <t>残差の２乗</t>
    <rPh sb="0" eb="2">
      <t>ザンサ</t>
    </rPh>
    <rPh sb="4" eb="5">
      <t>ジョウ</t>
    </rPh>
    <phoneticPr fontId="1"/>
  </si>
  <si>
    <r>
      <t>CO</t>
    </r>
    <r>
      <rPr>
        <vertAlign val="subscript"/>
        <sz val="11"/>
        <color theme="1"/>
        <rFont val="BIZ UDPゴシック"/>
        <family val="3"/>
        <charset val="128"/>
      </rPr>
      <t>２</t>
    </r>
    <r>
      <rPr>
        <sz val="11"/>
        <color theme="1"/>
        <rFont val="BIZ UDPゴシック"/>
        <family val="3"/>
        <charset val="128"/>
      </rPr>
      <t xml:space="preserve">
濃度</t>
    </r>
    <rPh sb="4" eb="6">
      <t>ノウド</t>
    </rPh>
    <phoneticPr fontId="1"/>
  </si>
  <si>
    <t>残差の２乗の合計</t>
    <rPh sb="0" eb="2">
      <t>ザンサ</t>
    </rPh>
    <rPh sb="4" eb="5">
      <t>ジョウ</t>
    </rPh>
    <rPh sb="6" eb="8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</si>
</sst>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0_ "/>
    <numFmt numFmtId="178" formatCode="0.0000_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標準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vertAlign val="subscript"/>
      <sz val="11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</borders>
  <cellStyleXfs count="7">
    <xf numFmtId="0" fontId="0" fillId="0" borderId="0">
      <alignment vertical="center"/>
    </xf>
    <xf numFmtId="0" fontId="2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  <xf numFmtId="0" fontId="5" fillId="0" borderId="0">
      <alignment vertical="center"/>
    </xf>
    <xf numFmtId="0" fontId="5" fillId="0" borderId="0"/>
  </cellStyleXfs>
  <cellXfs count="24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right" vertical="center" wrapText="1"/>
    </xf>
    <xf numFmtId="0" fontId="6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0" borderId="1" xfId="0" applyNumberFormat="1" applyFont="1" applyBorder="1">
      <alignment vertical="center"/>
    </xf>
    <xf numFmtId="176" fontId="6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7" fontId="6" fillId="0" borderId="9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77" fontId="6" fillId="0" borderId="5" xfId="0" applyNumberFormat="1" applyFont="1" applyBorder="1" applyAlignment="1">
      <alignment horizontal="center" vertical="center"/>
    </xf>
    <xf numFmtId="178" fontId="6" fillId="0" borderId="6" xfId="0" applyNumberFormat="1" applyFont="1" applyBorder="1" applyAlignment="1">
      <alignment horizontal="center" vertical="center"/>
    </xf>
    <xf numFmtId="177" fontId="6" fillId="0" borderId="7" xfId="0" applyNumberFormat="1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178" fontId="6" fillId="0" borderId="9" xfId="0" applyNumberFormat="1" applyFont="1" applyBorder="1" applyAlignment="1">
      <alignment horizontal="center" vertical="center"/>
    </xf>
  </cellXfs>
  <cellStyles count="7">
    <cellStyle name="桁区切り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  <cellStyle name="標準 3 2" xfId="6" xr:uid="{00000000-0005-0000-0000-000004000000}"/>
    <cellStyle name="標準 4" xfId="4" xr:uid="{00000000-0005-0000-0000-000005000000}"/>
    <cellStyle name="標準 5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CO</a:t>
            </a:r>
            <a:r>
              <a:rPr lang="ja-JP" sz="1400" b="1" baseline="-25000"/>
              <a:t>２</a:t>
            </a:r>
            <a:r>
              <a:rPr lang="ja-JP" sz="1400" b="1"/>
              <a:t>濃度と平均気温平年差の相関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'p.135_例題１_線形回帰モデル (元データ)'!$D$6</c:f>
              <c:strCache>
                <c:ptCount val="1"/>
                <c:pt idx="0">
                  <c:v>平均気温
平年差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'p.135_例題１_線形回帰モデル (元データ)'!$C$7:$C$39</c:f>
              <c:numCache>
                <c:formatCode>0.0_ </c:formatCode>
                <c:ptCount val="33"/>
                <c:pt idx="0">
                  <c:v>345.7</c:v>
                </c:pt>
                <c:pt idx="1">
                  <c:v>347.2</c:v>
                </c:pt>
                <c:pt idx="2">
                  <c:v>349</c:v>
                </c:pt>
                <c:pt idx="3">
                  <c:v>351.3</c:v>
                </c:pt>
                <c:pt idx="4">
                  <c:v>353</c:v>
                </c:pt>
                <c:pt idx="5">
                  <c:v>354.1</c:v>
                </c:pt>
                <c:pt idx="6">
                  <c:v>355.4</c:v>
                </c:pt>
                <c:pt idx="7">
                  <c:v>356.1</c:v>
                </c:pt>
                <c:pt idx="8">
                  <c:v>356.9</c:v>
                </c:pt>
                <c:pt idx="9">
                  <c:v>358.5</c:v>
                </c:pt>
                <c:pt idx="10">
                  <c:v>360.3</c:v>
                </c:pt>
                <c:pt idx="11">
                  <c:v>362</c:v>
                </c:pt>
                <c:pt idx="12">
                  <c:v>363.2</c:v>
                </c:pt>
                <c:pt idx="13">
                  <c:v>365.9</c:v>
                </c:pt>
                <c:pt idx="14">
                  <c:v>367.9</c:v>
                </c:pt>
                <c:pt idx="15">
                  <c:v>369.4</c:v>
                </c:pt>
                <c:pt idx="16">
                  <c:v>370.9</c:v>
                </c:pt>
                <c:pt idx="17">
                  <c:v>372.9</c:v>
                </c:pt>
                <c:pt idx="18">
                  <c:v>375.3</c:v>
                </c:pt>
                <c:pt idx="19">
                  <c:v>377</c:v>
                </c:pt>
                <c:pt idx="20">
                  <c:v>379.2</c:v>
                </c:pt>
                <c:pt idx="21">
                  <c:v>381.3</c:v>
                </c:pt>
                <c:pt idx="22">
                  <c:v>383.1</c:v>
                </c:pt>
                <c:pt idx="23">
                  <c:v>385.1</c:v>
                </c:pt>
                <c:pt idx="24">
                  <c:v>386.7</c:v>
                </c:pt>
                <c:pt idx="25">
                  <c:v>388.9</c:v>
                </c:pt>
                <c:pt idx="26">
                  <c:v>390.9</c:v>
                </c:pt>
                <c:pt idx="27">
                  <c:v>393.1</c:v>
                </c:pt>
                <c:pt idx="28">
                  <c:v>396</c:v>
                </c:pt>
                <c:pt idx="29">
                  <c:v>397.7</c:v>
                </c:pt>
                <c:pt idx="30">
                  <c:v>400</c:v>
                </c:pt>
                <c:pt idx="31">
                  <c:v>403.3</c:v>
                </c:pt>
                <c:pt idx="32">
                  <c:v>405.5</c:v>
                </c:pt>
              </c:numCache>
            </c:numRef>
          </c:xVal>
          <c:yVal>
            <c:numRef>
              <c:f>'p.135_例題１_線形回帰モデル (元データ)'!$D$7:$D$39</c:f>
              <c:numCache>
                <c:formatCode>0.00_ </c:formatCode>
                <c:ptCount val="33"/>
                <c:pt idx="0">
                  <c:v>-0.26</c:v>
                </c:pt>
                <c:pt idx="1">
                  <c:v>-0.17</c:v>
                </c:pt>
                <c:pt idx="2">
                  <c:v>-0.01</c:v>
                </c:pt>
                <c:pt idx="3">
                  <c:v>-0.03</c:v>
                </c:pt>
                <c:pt idx="4">
                  <c:v>-0.1</c:v>
                </c:pt>
                <c:pt idx="5">
                  <c:v>0.04</c:v>
                </c:pt>
                <c:pt idx="6">
                  <c:v>-0.02</c:v>
                </c:pt>
                <c:pt idx="7">
                  <c:v>-0.17</c:v>
                </c:pt>
                <c:pt idx="8">
                  <c:v>-0.15</c:v>
                </c:pt>
                <c:pt idx="9">
                  <c:v>-7.0000000000000007E-2</c:v>
                </c:pt>
                <c:pt idx="10">
                  <c:v>0.01</c:v>
                </c:pt>
                <c:pt idx="11">
                  <c:v>-0.09</c:v>
                </c:pt>
                <c:pt idx="12">
                  <c:v>0.09</c:v>
                </c:pt>
                <c:pt idx="13">
                  <c:v>0.22</c:v>
                </c:pt>
                <c:pt idx="14">
                  <c:v>0</c:v>
                </c:pt>
                <c:pt idx="15">
                  <c:v>0</c:v>
                </c:pt>
                <c:pt idx="16">
                  <c:v>0.12</c:v>
                </c:pt>
                <c:pt idx="17">
                  <c:v>0.16</c:v>
                </c:pt>
                <c:pt idx="18">
                  <c:v>0.16</c:v>
                </c:pt>
                <c:pt idx="19">
                  <c:v>0.12</c:v>
                </c:pt>
                <c:pt idx="20">
                  <c:v>0.17</c:v>
                </c:pt>
                <c:pt idx="21">
                  <c:v>0.16</c:v>
                </c:pt>
                <c:pt idx="22">
                  <c:v>0.12</c:v>
                </c:pt>
                <c:pt idx="23">
                  <c:v>0.05</c:v>
                </c:pt>
                <c:pt idx="24">
                  <c:v>0.16</c:v>
                </c:pt>
                <c:pt idx="25">
                  <c:v>0.2</c:v>
                </c:pt>
                <c:pt idx="26">
                  <c:v>0.08</c:v>
                </c:pt>
                <c:pt idx="27">
                  <c:v>0.15</c:v>
                </c:pt>
                <c:pt idx="28">
                  <c:v>0.2</c:v>
                </c:pt>
                <c:pt idx="29">
                  <c:v>0.27</c:v>
                </c:pt>
                <c:pt idx="30">
                  <c:v>0.42</c:v>
                </c:pt>
                <c:pt idx="31">
                  <c:v>0.45</c:v>
                </c:pt>
                <c:pt idx="32">
                  <c:v>0.38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61-4668-90E3-8A8D21450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423360"/>
        <c:axId val="161423936"/>
      </c:scatterChart>
      <c:valAx>
        <c:axId val="161423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CO</a:t>
                </a:r>
                <a:r>
                  <a:rPr lang="ja-JP" b="1" baseline="-25000"/>
                  <a:t>２</a:t>
                </a:r>
                <a:r>
                  <a:rPr lang="ja-JP" b="1"/>
                  <a:t>濃度［</a:t>
                </a:r>
                <a:r>
                  <a:rPr lang="en-US" b="1"/>
                  <a:t>ppm</a:t>
                </a:r>
                <a:r>
                  <a:rPr lang="ja-JP" b="1"/>
                  <a:t>］</a:t>
                </a:r>
              </a:p>
            </c:rich>
          </c:tx>
          <c:layout>
            <c:manualLayout>
              <c:xMode val="edge"/>
              <c:yMode val="edge"/>
              <c:x val="0.43986408294646417"/>
              <c:y val="0.950177945250288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423936"/>
        <c:crossesAt val="-0.4"/>
        <c:crossBetween val="midCat"/>
      </c:valAx>
      <c:valAx>
        <c:axId val="161423936"/>
        <c:scaling>
          <c:orientation val="minMax"/>
          <c:min val="-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b="1"/>
                  <a:t>平均気温平年差［℃］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423360"/>
        <c:crossesAt val="340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CO</a:t>
            </a:r>
            <a:r>
              <a:rPr lang="ja-JP" sz="1400" b="1" baseline="-25000"/>
              <a:t>２</a:t>
            </a:r>
            <a:r>
              <a:rPr lang="ja-JP" sz="1400" b="1"/>
              <a:t>濃度と平均気温平年差の相関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p.135_例題１_線形回帰モデル!$D$6</c:f>
              <c:strCache>
                <c:ptCount val="1"/>
                <c:pt idx="0">
                  <c:v>平均気温
平年差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p.135_例題１_線形回帰モデル!$C$7:$C$39</c:f>
              <c:numCache>
                <c:formatCode>0.0_ </c:formatCode>
                <c:ptCount val="33"/>
                <c:pt idx="0">
                  <c:v>345.7</c:v>
                </c:pt>
                <c:pt idx="1">
                  <c:v>347.2</c:v>
                </c:pt>
                <c:pt idx="2">
                  <c:v>349</c:v>
                </c:pt>
                <c:pt idx="3">
                  <c:v>351.3</c:v>
                </c:pt>
                <c:pt idx="4">
                  <c:v>353</c:v>
                </c:pt>
                <c:pt idx="5">
                  <c:v>354.1</c:v>
                </c:pt>
                <c:pt idx="6">
                  <c:v>355.4</c:v>
                </c:pt>
                <c:pt idx="7">
                  <c:v>356.1</c:v>
                </c:pt>
                <c:pt idx="8">
                  <c:v>356.9</c:v>
                </c:pt>
                <c:pt idx="9">
                  <c:v>358.5</c:v>
                </c:pt>
                <c:pt idx="10">
                  <c:v>360.3</c:v>
                </c:pt>
                <c:pt idx="11">
                  <c:v>362</c:v>
                </c:pt>
                <c:pt idx="12">
                  <c:v>363.2</c:v>
                </c:pt>
                <c:pt idx="13">
                  <c:v>365.9</c:v>
                </c:pt>
                <c:pt idx="14">
                  <c:v>367.9</c:v>
                </c:pt>
                <c:pt idx="15">
                  <c:v>369.4</c:v>
                </c:pt>
                <c:pt idx="16">
                  <c:v>370.9</c:v>
                </c:pt>
                <c:pt idx="17">
                  <c:v>372.9</c:v>
                </c:pt>
                <c:pt idx="18">
                  <c:v>375.3</c:v>
                </c:pt>
                <c:pt idx="19">
                  <c:v>377</c:v>
                </c:pt>
                <c:pt idx="20">
                  <c:v>379.2</c:v>
                </c:pt>
                <c:pt idx="21">
                  <c:v>381.3</c:v>
                </c:pt>
                <c:pt idx="22">
                  <c:v>383.1</c:v>
                </c:pt>
                <c:pt idx="23">
                  <c:v>385.1</c:v>
                </c:pt>
                <c:pt idx="24">
                  <c:v>386.7</c:v>
                </c:pt>
                <c:pt idx="25">
                  <c:v>388.9</c:v>
                </c:pt>
                <c:pt idx="26">
                  <c:v>390.9</c:v>
                </c:pt>
                <c:pt idx="27">
                  <c:v>393.1</c:v>
                </c:pt>
                <c:pt idx="28">
                  <c:v>396</c:v>
                </c:pt>
                <c:pt idx="29">
                  <c:v>397.7</c:v>
                </c:pt>
                <c:pt idx="30">
                  <c:v>400</c:v>
                </c:pt>
                <c:pt idx="31">
                  <c:v>403.3</c:v>
                </c:pt>
                <c:pt idx="32">
                  <c:v>405.5</c:v>
                </c:pt>
              </c:numCache>
            </c:numRef>
          </c:xVal>
          <c:yVal>
            <c:numRef>
              <c:f>p.135_例題１_線形回帰モデル!$D$7:$D$39</c:f>
              <c:numCache>
                <c:formatCode>0.00_ </c:formatCode>
                <c:ptCount val="33"/>
                <c:pt idx="0">
                  <c:v>-0.26</c:v>
                </c:pt>
                <c:pt idx="1">
                  <c:v>-0.17</c:v>
                </c:pt>
                <c:pt idx="2">
                  <c:v>-0.01</c:v>
                </c:pt>
                <c:pt idx="3">
                  <c:v>-0.03</c:v>
                </c:pt>
                <c:pt idx="4">
                  <c:v>-0.1</c:v>
                </c:pt>
                <c:pt idx="5">
                  <c:v>0.04</c:v>
                </c:pt>
                <c:pt idx="6">
                  <c:v>-0.02</c:v>
                </c:pt>
                <c:pt idx="7">
                  <c:v>-0.17</c:v>
                </c:pt>
                <c:pt idx="8">
                  <c:v>-0.15</c:v>
                </c:pt>
                <c:pt idx="9">
                  <c:v>-7.0000000000000007E-2</c:v>
                </c:pt>
                <c:pt idx="10">
                  <c:v>0.01</c:v>
                </c:pt>
                <c:pt idx="11">
                  <c:v>-0.09</c:v>
                </c:pt>
                <c:pt idx="12">
                  <c:v>0.09</c:v>
                </c:pt>
                <c:pt idx="13">
                  <c:v>0.22</c:v>
                </c:pt>
                <c:pt idx="14">
                  <c:v>0</c:v>
                </c:pt>
                <c:pt idx="15">
                  <c:v>0</c:v>
                </c:pt>
                <c:pt idx="16">
                  <c:v>0.12</c:v>
                </c:pt>
                <c:pt idx="17">
                  <c:v>0.16</c:v>
                </c:pt>
                <c:pt idx="18">
                  <c:v>0.16</c:v>
                </c:pt>
                <c:pt idx="19">
                  <c:v>0.12</c:v>
                </c:pt>
                <c:pt idx="20">
                  <c:v>0.17</c:v>
                </c:pt>
                <c:pt idx="21">
                  <c:v>0.16</c:v>
                </c:pt>
                <c:pt idx="22">
                  <c:v>0.12</c:v>
                </c:pt>
                <c:pt idx="23">
                  <c:v>0.05</c:v>
                </c:pt>
                <c:pt idx="24">
                  <c:v>0.16</c:v>
                </c:pt>
                <c:pt idx="25">
                  <c:v>0.2</c:v>
                </c:pt>
                <c:pt idx="26">
                  <c:v>0.08</c:v>
                </c:pt>
                <c:pt idx="27">
                  <c:v>0.15</c:v>
                </c:pt>
                <c:pt idx="28">
                  <c:v>0.2</c:v>
                </c:pt>
                <c:pt idx="29">
                  <c:v>0.27</c:v>
                </c:pt>
                <c:pt idx="30">
                  <c:v>0.42</c:v>
                </c:pt>
                <c:pt idx="31">
                  <c:v>0.45</c:v>
                </c:pt>
                <c:pt idx="32">
                  <c:v>0.38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EE3-46CB-9D27-E80FCC107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423360"/>
        <c:axId val="161423936"/>
      </c:scatterChart>
      <c:valAx>
        <c:axId val="161423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CO</a:t>
                </a:r>
                <a:r>
                  <a:rPr lang="ja-JP" b="1" baseline="-25000"/>
                  <a:t>２</a:t>
                </a:r>
                <a:r>
                  <a:rPr lang="ja-JP" b="1"/>
                  <a:t>濃度［</a:t>
                </a:r>
                <a:r>
                  <a:rPr lang="en-US" b="1"/>
                  <a:t>ppm</a:t>
                </a:r>
                <a:r>
                  <a:rPr lang="ja-JP" b="1"/>
                  <a:t>］</a:t>
                </a:r>
              </a:p>
            </c:rich>
          </c:tx>
          <c:layout>
            <c:manualLayout>
              <c:xMode val="edge"/>
              <c:yMode val="edge"/>
              <c:x val="0.43986408294646417"/>
              <c:y val="0.950177945250288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423936"/>
        <c:crossesAt val="-0.4"/>
        <c:crossBetween val="midCat"/>
      </c:valAx>
      <c:valAx>
        <c:axId val="161423936"/>
        <c:scaling>
          <c:orientation val="minMax"/>
          <c:min val="-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b="1"/>
                  <a:t>平均気温平年差［℃］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423360"/>
        <c:crossesAt val="340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575701</xdr:colOff>
      <xdr:row>4</xdr:row>
      <xdr:rowOff>163046</xdr:rowOff>
    </xdr:from>
    <xdr:to>
      <xdr:col>14</xdr:col>
      <xdr:colOff>673475</xdr:colOff>
      <xdr:row>24</xdr:row>
      <xdr:rowOff>39222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2457F2-B815-49F3-B40A-9BD567C6E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56029</xdr:colOff>
      <xdr:row>8</xdr:row>
      <xdr:rowOff>11206</xdr:rowOff>
    </xdr:from>
    <xdr:to>
      <xdr:col>14</xdr:col>
      <xdr:colOff>201706</xdr:colOff>
      <xdr:row>18</xdr:row>
      <xdr:rowOff>44825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BE67ACFB-8624-48B6-8A2E-315293180479}"/>
            </a:ext>
          </a:extLst>
        </xdr:cNvPr>
        <xdr:cNvCxnSpPr/>
      </xdr:nvCxnSpPr>
      <xdr:spPr>
        <a:xfrm flipV="1">
          <a:off x="6418729" y="1763806"/>
          <a:ext cx="3574677" cy="1748119"/>
        </a:xfrm>
        <a:prstGeom prst="line">
          <a:avLst/>
        </a:prstGeom>
        <a:ln w="28575">
          <a:headEnd type="none" w="med" len="med"/>
          <a:tailEnd type="none" w="med" len="med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11206</xdr:colOff>
      <xdr:row>11</xdr:row>
      <xdr:rowOff>44823</xdr:rowOff>
    </xdr:from>
    <xdr:to>
      <xdr:col>11</xdr:col>
      <xdr:colOff>11206</xdr:colOff>
      <xdr:row>14</xdr:row>
      <xdr:rowOff>78441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E82124C2-61F2-4EC3-96EA-DE48AA897CF4}"/>
            </a:ext>
          </a:extLst>
        </xdr:cNvPr>
        <xdr:cNvCxnSpPr/>
      </xdr:nvCxnSpPr>
      <xdr:spPr>
        <a:xfrm>
          <a:off x="7745506" y="2311773"/>
          <a:ext cx="0" cy="547968"/>
        </a:xfrm>
        <a:prstGeom prst="line">
          <a:avLst/>
        </a:prstGeom>
        <a:ln w="28575">
          <a:headEnd type="arrow" w="med" len="med"/>
          <a:tailEnd type="arrow" w="med" len="med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413845</xdr:colOff>
      <xdr:row>11</xdr:row>
      <xdr:rowOff>91966</xdr:rowOff>
    </xdr:from>
    <xdr:to>
      <xdr:col>10</xdr:col>
      <xdr:colOff>617483</xdr:colOff>
      <xdr:row>14</xdr:row>
      <xdr:rowOff>59121</xdr:rowOff>
    </xdr:to>
    <xdr:sp macro="" textlink="">
      <xdr:nvSpPr>
        <xdr:cNvPr id="12" name="左中かっこ 11">
          <a:extLst>
            <a:ext uri="{FF2B5EF4-FFF2-40B4-BE49-F238E27FC236}">
              <a16:creationId xmlns:a16="http://schemas.microsoft.com/office/drawing/2014/main" id="{B36778DD-0244-4B27-B509-05B8304948EA}"/>
            </a:ext>
          </a:extLst>
        </xdr:cNvPr>
        <xdr:cNvSpPr/>
      </xdr:nvSpPr>
      <xdr:spPr>
        <a:xfrm>
          <a:off x="7462345" y="2358916"/>
          <a:ext cx="203638" cy="481505"/>
        </a:xfrm>
        <a:prstGeom prst="leftBrace">
          <a:avLst/>
        </a:prstGeom>
        <a:ln w="1905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669177</xdr:colOff>
      <xdr:row>12</xdr:row>
      <xdr:rowOff>13138</xdr:rowOff>
    </xdr:from>
    <xdr:to>
      <xdr:col>10</xdr:col>
      <xdr:colOff>472108</xdr:colOff>
      <xdr:row>13</xdr:row>
      <xdr:rowOff>144517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E2A95089-B26A-4E96-85AE-CF0D4D201BA4}"/>
            </a:ext>
          </a:extLst>
        </xdr:cNvPr>
        <xdr:cNvSpPr/>
      </xdr:nvSpPr>
      <xdr:spPr>
        <a:xfrm>
          <a:off x="7031877" y="2451538"/>
          <a:ext cx="488731" cy="302829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残差</a:t>
          </a:r>
        </a:p>
      </xdr:txBody>
    </xdr:sp>
    <xdr:clientData/>
  </xdr:twoCellAnchor>
  <xdr:twoCellAnchor>
    <xdr:from>
      <xdr:col>11</xdr:col>
      <xdr:colOff>347870</xdr:colOff>
      <xdr:row>16</xdr:row>
      <xdr:rowOff>90133</xdr:rowOff>
    </xdr:from>
    <xdr:to>
      <xdr:col>14</xdr:col>
      <xdr:colOff>124239</xdr:colOff>
      <xdr:row>19</xdr:row>
      <xdr:rowOff>149087</xdr:rowOff>
    </xdr:to>
    <xdr:sp macro="" textlink="">
      <xdr:nvSpPr>
        <xdr:cNvPr id="14" name="吹き出し: 角を丸めた四角形 13">
          <a:extLst>
            <a:ext uri="{FF2B5EF4-FFF2-40B4-BE49-F238E27FC236}">
              <a16:creationId xmlns:a16="http://schemas.microsoft.com/office/drawing/2014/main" id="{0231D71B-5D15-4D0F-9C64-B2348C3748A8}"/>
            </a:ext>
          </a:extLst>
        </xdr:cNvPr>
        <xdr:cNvSpPr/>
      </xdr:nvSpPr>
      <xdr:spPr>
        <a:xfrm>
          <a:off x="8082170" y="3214333"/>
          <a:ext cx="1833769" cy="573304"/>
        </a:xfrm>
        <a:prstGeom prst="wedgeRoundRectCallout">
          <a:avLst>
            <a:gd name="adj1" fmla="val -42100"/>
            <a:gd name="adj2" fmla="val -138063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残差の２乗の合計が最小になる傾きと切片を求める</a:t>
          </a:r>
        </a:p>
      </xdr:txBody>
    </xdr:sp>
    <xdr:clientData/>
  </xdr:twoCellAnchor>
  <xdr:twoCellAnchor>
    <xdr:from>
      <xdr:col>1</xdr:col>
      <xdr:colOff>59393</xdr:colOff>
      <xdr:row>1</xdr:row>
      <xdr:rowOff>9526</xdr:rowOff>
    </xdr:from>
    <xdr:to>
      <xdr:col>4</xdr:col>
      <xdr:colOff>104776</xdr:colOff>
      <xdr:row>3</xdr:row>
      <xdr:rowOff>257176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BF208519-8553-468A-922D-A61B69F95859}"/>
            </a:ext>
          </a:extLst>
        </xdr:cNvPr>
        <xdr:cNvSpPr/>
      </xdr:nvSpPr>
      <xdr:spPr>
        <a:xfrm>
          <a:off x="221318" y="180976"/>
          <a:ext cx="2512358" cy="59055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/>
            <a:t>線形回帰モデル</a:t>
          </a:r>
        </a:p>
      </xdr:txBody>
    </xdr:sp>
    <xdr:clientData/>
  </xdr:twoCellAnchor>
  <xdr:twoCellAnchor>
    <xdr:from>
      <xdr:col>7</xdr:col>
      <xdr:colOff>521633</xdr:colOff>
      <xdr:row>34</xdr:row>
      <xdr:rowOff>40343</xdr:rowOff>
    </xdr:from>
    <xdr:to>
      <xdr:col>14</xdr:col>
      <xdr:colOff>515471</xdr:colOff>
      <xdr:row>38</xdr:row>
      <xdr:rowOff>134471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3AAE791E-16E7-4148-B039-913C6602B29C}"/>
            </a:ext>
          </a:extLst>
        </xdr:cNvPr>
        <xdr:cNvSpPr/>
      </xdr:nvSpPr>
      <xdr:spPr>
        <a:xfrm>
          <a:off x="5512733" y="6250643"/>
          <a:ext cx="4794438" cy="77992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（参考）</a:t>
          </a:r>
          <a:endParaRPr kumimoji="1" lang="en-US" altLang="ja-JP" sz="1100"/>
        </a:p>
        <a:p>
          <a:pPr algn="l"/>
          <a:r>
            <a:rPr kumimoji="1" lang="ja-JP" altLang="en-US" sz="1100"/>
            <a:t>堅田洋資　福沢彰吾著　「直感でわかる！</a:t>
          </a:r>
          <a:r>
            <a:rPr kumimoji="1" lang="en-US" altLang="ja-JP" sz="1100"/>
            <a:t>Excel</a:t>
          </a:r>
          <a:r>
            <a:rPr kumimoji="1" lang="ja-JP" altLang="en-US" sz="1100"/>
            <a:t>で機械学習」　（インプレス）</a:t>
          </a:r>
          <a:endParaRPr kumimoji="1" lang="en-US" altLang="ja-JP" sz="1100"/>
        </a:p>
        <a:p>
          <a:pPr algn="l"/>
          <a:r>
            <a:rPr kumimoji="1" lang="ja-JP" altLang="en-US" sz="1100"/>
            <a:t>萩谷昌己　著　「最新情報</a:t>
          </a:r>
          <a:r>
            <a:rPr kumimoji="1" lang="en-US" altLang="ja-JP" sz="1100"/>
            <a:t>Ⅰ</a:t>
          </a:r>
          <a:r>
            <a:rPr kumimoji="1" lang="ja-JP" altLang="en-US" sz="1100"/>
            <a:t>」（実教出版） </a:t>
          </a:r>
          <a:r>
            <a:rPr kumimoji="1" lang="en-US" altLang="ja-JP" sz="1100"/>
            <a:t>P135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604829</xdr:colOff>
      <xdr:row>4</xdr:row>
      <xdr:rowOff>134471</xdr:rowOff>
    </xdr:from>
    <xdr:to>
      <xdr:col>22</xdr:col>
      <xdr:colOff>537209</xdr:colOff>
      <xdr:row>32</xdr:row>
      <xdr:rowOff>76726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3A2C6279-6AA8-AAAB-05F3-0F71713D1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59917" y="974912"/>
          <a:ext cx="4723007" cy="487284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7</xdr:col>
      <xdr:colOff>575701</xdr:colOff>
      <xdr:row>4</xdr:row>
      <xdr:rowOff>163046</xdr:rowOff>
    </xdr:from>
    <xdr:to>
      <xdr:col>14</xdr:col>
      <xdr:colOff>673475</xdr:colOff>
      <xdr:row>24</xdr:row>
      <xdr:rowOff>39222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83BFBFA-3CB9-4D87-9120-F40FA15177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56029</xdr:colOff>
      <xdr:row>8</xdr:row>
      <xdr:rowOff>11206</xdr:rowOff>
    </xdr:from>
    <xdr:to>
      <xdr:col>14</xdr:col>
      <xdr:colOff>201706</xdr:colOff>
      <xdr:row>18</xdr:row>
      <xdr:rowOff>44825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D9D61A40-EA4A-C311-2A52-60097ED19915}"/>
            </a:ext>
          </a:extLst>
        </xdr:cNvPr>
        <xdr:cNvCxnSpPr/>
      </xdr:nvCxnSpPr>
      <xdr:spPr>
        <a:xfrm flipV="1">
          <a:off x="6409764" y="1736912"/>
          <a:ext cx="3563471" cy="1714501"/>
        </a:xfrm>
        <a:prstGeom prst="line">
          <a:avLst/>
        </a:prstGeom>
        <a:ln w="28575">
          <a:headEnd type="none" w="med" len="med"/>
          <a:tailEnd type="none" w="med" len="med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493059</xdr:colOff>
      <xdr:row>19</xdr:row>
      <xdr:rowOff>78442</xdr:rowOff>
    </xdr:from>
    <xdr:to>
      <xdr:col>28</xdr:col>
      <xdr:colOff>109551</xdr:colOff>
      <xdr:row>44</xdr:row>
      <xdr:rowOff>30746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83A19931-A34D-4D87-DA99-BE2882A4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416618" y="3653118"/>
          <a:ext cx="3028571" cy="415238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23</xdr:col>
      <xdr:colOff>496678</xdr:colOff>
      <xdr:row>5</xdr:row>
      <xdr:rowOff>22412</xdr:rowOff>
    </xdr:from>
    <xdr:to>
      <xdr:col>28</xdr:col>
      <xdr:colOff>69365</xdr:colOff>
      <xdr:row>17</xdr:row>
      <xdr:rowOff>155695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FDFE325D-2407-CE2C-8DA4-C5222479DB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-1" t="33944" r="39917"/>
        <a:stretch/>
      </xdr:blipFill>
      <xdr:spPr>
        <a:xfrm>
          <a:off x="16420237" y="1030941"/>
          <a:ext cx="2977146" cy="237087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23</xdr:col>
      <xdr:colOff>526676</xdr:colOff>
      <xdr:row>1</xdr:row>
      <xdr:rowOff>11206</xdr:rowOff>
    </xdr:from>
    <xdr:to>
      <xdr:col>28</xdr:col>
      <xdr:colOff>302559</xdr:colOff>
      <xdr:row>4</xdr:row>
      <xdr:rowOff>56030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C14094C8-932E-3E24-12E3-59CE4F3A3203}"/>
            </a:ext>
          </a:extLst>
        </xdr:cNvPr>
        <xdr:cNvSpPr/>
      </xdr:nvSpPr>
      <xdr:spPr>
        <a:xfrm>
          <a:off x="16450235" y="179294"/>
          <a:ext cx="3193677" cy="71717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データタブにソルバーがないときは、</a:t>
          </a:r>
          <a:endParaRPr kumimoji="1" lang="en-US" altLang="ja-JP" sz="1100"/>
        </a:p>
        <a:p>
          <a:pPr algn="l"/>
          <a:r>
            <a:rPr kumimoji="1" lang="ja-JP" altLang="en-US" sz="1100"/>
            <a:t>ファイルのオプションからアドインを押して設定を押して、ソルバーアドインを選択して</a:t>
          </a:r>
          <a:r>
            <a:rPr kumimoji="1" lang="en-US" altLang="ja-JP" sz="1100"/>
            <a:t>OK</a:t>
          </a:r>
          <a:r>
            <a:rPr kumimoji="1" lang="ja-JP" altLang="en-US" sz="1100"/>
            <a:t>を押す</a:t>
          </a:r>
        </a:p>
      </xdr:txBody>
    </xdr:sp>
    <xdr:clientData/>
  </xdr:twoCellAnchor>
  <xdr:twoCellAnchor>
    <xdr:from>
      <xdr:col>15</xdr:col>
      <xdr:colOff>583267</xdr:colOff>
      <xdr:row>1</xdr:row>
      <xdr:rowOff>28575</xdr:rowOff>
    </xdr:from>
    <xdr:to>
      <xdr:col>20</xdr:col>
      <xdr:colOff>359150</xdr:colOff>
      <xdr:row>3</xdr:row>
      <xdr:rowOff>27455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52EF1E33-7F32-E0D8-41FA-2C9D8C64FB60}"/>
            </a:ext>
          </a:extLst>
        </xdr:cNvPr>
        <xdr:cNvSpPr/>
      </xdr:nvSpPr>
      <xdr:spPr>
        <a:xfrm>
          <a:off x="11060767" y="200025"/>
          <a:ext cx="3204883" cy="34178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データタブのソルバーボタンを押す</a:t>
          </a:r>
        </a:p>
      </xdr:txBody>
    </xdr:sp>
    <xdr:clientData/>
  </xdr:twoCellAnchor>
  <xdr:twoCellAnchor>
    <xdr:from>
      <xdr:col>19</xdr:col>
      <xdr:colOff>256615</xdr:colOff>
      <xdr:row>5</xdr:row>
      <xdr:rowOff>44823</xdr:rowOff>
    </xdr:from>
    <xdr:to>
      <xdr:col>20</xdr:col>
      <xdr:colOff>515471</xdr:colOff>
      <xdr:row>5</xdr:row>
      <xdr:rowOff>343460</xdr:rowOff>
    </xdr:to>
    <xdr:sp macro="" textlink="">
      <xdr:nvSpPr>
        <xdr:cNvPr id="13" name="吹き出し: 角を丸めた四角形 12">
          <a:extLst>
            <a:ext uri="{FF2B5EF4-FFF2-40B4-BE49-F238E27FC236}">
              <a16:creationId xmlns:a16="http://schemas.microsoft.com/office/drawing/2014/main" id="{D974FF4D-D7A6-2C7D-FBFE-56FEE50F1349}"/>
            </a:ext>
          </a:extLst>
        </xdr:cNvPr>
        <xdr:cNvSpPr/>
      </xdr:nvSpPr>
      <xdr:spPr>
        <a:xfrm>
          <a:off x="13445939" y="1064558"/>
          <a:ext cx="942414" cy="298637"/>
        </a:xfrm>
        <a:prstGeom prst="wedgeRoundRectCallout">
          <a:avLst>
            <a:gd name="adj1" fmla="val -46134"/>
            <a:gd name="adj2" fmla="val 70719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対象は</a:t>
          </a:r>
          <a:r>
            <a:rPr kumimoji="1" lang="en-US" altLang="ja-JP" sz="1100"/>
            <a:t>G4</a:t>
          </a:r>
          <a:endParaRPr kumimoji="1" lang="ja-JP" altLang="en-US" sz="1100"/>
        </a:p>
      </xdr:txBody>
    </xdr:sp>
    <xdr:clientData/>
  </xdr:twoCellAnchor>
  <xdr:twoCellAnchor>
    <xdr:from>
      <xdr:col>16</xdr:col>
      <xdr:colOff>336177</xdr:colOff>
      <xdr:row>5</xdr:row>
      <xdr:rowOff>247090</xdr:rowOff>
    </xdr:from>
    <xdr:to>
      <xdr:col>18</xdr:col>
      <xdr:colOff>404531</xdr:colOff>
      <xdr:row>7</xdr:row>
      <xdr:rowOff>86846</xdr:rowOff>
    </xdr:to>
    <xdr:sp macro="" textlink="">
      <xdr:nvSpPr>
        <xdr:cNvPr id="14" name="吹き出し: 角を丸めた四角形 13">
          <a:extLst>
            <a:ext uri="{FF2B5EF4-FFF2-40B4-BE49-F238E27FC236}">
              <a16:creationId xmlns:a16="http://schemas.microsoft.com/office/drawing/2014/main" id="{D102A2F3-6313-6925-CF0B-BAC8B5D8EDE4}"/>
            </a:ext>
          </a:extLst>
        </xdr:cNvPr>
        <xdr:cNvSpPr/>
      </xdr:nvSpPr>
      <xdr:spPr>
        <a:xfrm>
          <a:off x="11474824" y="1266825"/>
          <a:ext cx="1435472" cy="388845"/>
        </a:xfrm>
        <a:prstGeom prst="wedgeRoundRectCallout">
          <a:avLst>
            <a:gd name="adj1" fmla="val 23460"/>
            <a:gd name="adj2" fmla="val 64433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最小値を求めたい</a:t>
          </a:r>
        </a:p>
      </xdr:txBody>
    </xdr:sp>
    <xdr:clientData/>
  </xdr:twoCellAnchor>
  <xdr:twoCellAnchor>
    <xdr:from>
      <xdr:col>11</xdr:col>
      <xdr:colOff>11206</xdr:colOff>
      <xdr:row>11</xdr:row>
      <xdr:rowOff>44823</xdr:rowOff>
    </xdr:from>
    <xdr:to>
      <xdr:col>11</xdr:col>
      <xdr:colOff>11206</xdr:colOff>
      <xdr:row>14</xdr:row>
      <xdr:rowOff>78441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3AE3113A-7EDB-DBB3-5381-469DA22EEAEA}"/>
            </a:ext>
          </a:extLst>
        </xdr:cNvPr>
        <xdr:cNvCxnSpPr/>
      </xdr:nvCxnSpPr>
      <xdr:spPr>
        <a:xfrm>
          <a:off x="7732059" y="2274794"/>
          <a:ext cx="0" cy="537882"/>
        </a:xfrm>
        <a:prstGeom prst="line">
          <a:avLst/>
        </a:prstGeom>
        <a:ln w="28575">
          <a:headEnd type="arrow" w="med" len="med"/>
          <a:tailEnd type="arrow" w="med" len="med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413845</xdr:colOff>
      <xdr:row>11</xdr:row>
      <xdr:rowOff>91966</xdr:rowOff>
    </xdr:from>
    <xdr:to>
      <xdr:col>10</xdr:col>
      <xdr:colOff>617483</xdr:colOff>
      <xdr:row>14</xdr:row>
      <xdr:rowOff>59121</xdr:rowOff>
    </xdr:to>
    <xdr:sp macro="" textlink="">
      <xdr:nvSpPr>
        <xdr:cNvPr id="25" name="左中かっこ 24">
          <a:extLst>
            <a:ext uri="{FF2B5EF4-FFF2-40B4-BE49-F238E27FC236}">
              <a16:creationId xmlns:a16="http://schemas.microsoft.com/office/drawing/2014/main" id="{580915D0-410E-EF99-23A1-084812754799}"/>
            </a:ext>
          </a:extLst>
        </xdr:cNvPr>
        <xdr:cNvSpPr/>
      </xdr:nvSpPr>
      <xdr:spPr>
        <a:xfrm>
          <a:off x="7449207" y="2345121"/>
          <a:ext cx="203638" cy="479534"/>
        </a:xfrm>
        <a:prstGeom prst="leftBrace">
          <a:avLst/>
        </a:prstGeom>
        <a:ln w="1905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669177</xdr:colOff>
      <xdr:row>12</xdr:row>
      <xdr:rowOff>13138</xdr:rowOff>
    </xdr:from>
    <xdr:to>
      <xdr:col>10</xdr:col>
      <xdr:colOff>472108</xdr:colOff>
      <xdr:row>13</xdr:row>
      <xdr:rowOff>144517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6FB6757E-6DF4-27C0-B67C-3DDDB0C949B4}"/>
            </a:ext>
          </a:extLst>
        </xdr:cNvPr>
        <xdr:cNvSpPr/>
      </xdr:nvSpPr>
      <xdr:spPr>
        <a:xfrm>
          <a:off x="7038503" y="2464790"/>
          <a:ext cx="490388" cy="305314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残差</a:t>
          </a:r>
        </a:p>
      </xdr:txBody>
    </xdr:sp>
    <xdr:clientData/>
  </xdr:twoCellAnchor>
  <xdr:twoCellAnchor>
    <xdr:from>
      <xdr:col>11</xdr:col>
      <xdr:colOff>347870</xdr:colOff>
      <xdr:row>16</xdr:row>
      <xdr:rowOff>90133</xdr:rowOff>
    </xdr:from>
    <xdr:to>
      <xdr:col>14</xdr:col>
      <xdr:colOff>124239</xdr:colOff>
      <xdr:row>19</xdr:row>
      <xdr:rowOff>149087</xdr:rowOff>
    </xdr:to>
    <xdr:sp macro="" textlink="">
      <xdr:nvSpPr>
        <xdr:cNvPr id="27" name="吹き出し: 角を丸めた四角形 26">
          <a:extLst>
            <a:ext uri="{FF2B5EF4-FFF2-40B4-BE49-F238E27FC236}">
              <a16:creationId xmlns:a16="http://schemas.microsoft.com/office/drawing/2014/main" id="{EB6F06BA-4894-DABE-15E2-28D470811401}"/>
            </a:ext>
          </a:extLst>
        </xdr:cNvPr>
        <xdr:cNvSpPr/>
      </xdr:nvSpPr>
      <xdr:spPr>
        <a:xfrm>
          <a:off x="8092109" y="3237524"/>
          <a:ext cx="1838739" cy="580759"/>
        </a:xfrm>
        <a:prstGeom prst="wedgeRoundRectCallout">
          <a:avLst>
            <a:gd name="adj1" fmla="val -42100"/>
            <a:gd name="adj2" fmla="val -138063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残差の２乗の合計が最小になる傾きと切片を求める</a:t>
          </a:r>
        </a:p>
      </xdr:txBody>
    </xdr:sp>
    <xdr:clientData/>
  </xdr:twoCellAnchor>
  <xdr:twoCellAnchor>
    <xdr:from>
      <xdr:col>16</xdr:col>
      <xdr:colOff>359562</xdr:colOff>
      <xdr:row>14</xdr:row>
      <xdr:rowOff>23873</xdr:rowOff>
    </xdr:from>
    <xdr:to>
      <xdr:col>18</xdr:col>
      <xdr:colOff>662120</xdr:colOff>
      <xdr:row>16</xdr:row>
      <xdr:rowOff>68210</xdr:rowOff>
    </xdr:to>
    <xdr:sp macro="" textlink="">
      <xdr:nvSpPr>
        <xdr:cNvPr id="28" name="吹き出し: 角を丸めた四角形 27">
          <a:extLst>
            <a:ext uri="{FF2B5EF4-FFF2-40B4-BE49-F238E27FC236}">
              <a16:creationId xmlns:a16="http://schemas.microsoft.com/office/drawing/2014/main" id="{73E5AF56-180A-6EDE-80D7-EEFE62A308CE}"/>
            </a:ext>
          </a:extLst>
        </xdr:cNvPr>
        <xdr:cNvSpPr/>
      </xdr:nvSpPr>
      <xdr:spPr>
        <a:xfrm>
          <a:off x="11541084" y="2823395"/>
          <a:ext cx="1677471" cy="392206"/>
        </a:xfrm>
        <a:prstGeom prst="wedgeRoundRectCallout">
          <a:avLst>
            <a:gd name="adj1" fmla="val -21128"/>
            <a:gd name="adj2" fmla="val -164064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G2</a:t>
          </a:r>
          <a:r>
            <a:rPr kumimoji="1" lang="ja-JP" altLang="en-US" sz="1100"/>
            <a:t>と</a:t>
          </a:r>
          <a:r>
            <a:rPr kumimoji="1" lang="en-US" altLang="ja-JP" sz="1100"/>
            <a:t>G3</a:t>
          </a:r>
          <a:r>
            <a:rPr kumimoji="1" lang="ja-JP" altLang="en-US" sz="1100"/>
            <a:t>を変化させる</a:t>
          </a:r>
        </a:p>
      </xdr:txBody>
    </xdr:sp>
    <xdr:clientData/>
  </xdr:twoCellAnchor>
  <xdr:twoCellAnchor>
    <xdr:from>
      <xdr:col>16</xdr:col>
      <xdr:colOff>256615</xdr:colOff>
      <xdr:row>18</xdr:row>
      <xdr:rowOff>119343</xdr:rowOff>
    </xdr:from>
    <xdr:to>
      <xdr:col>18</xdr:col>
      <xdr:colOff>561414</xdr:colOff>
      <xdr:row>21</xdr:row>
      <xdr:rowOff>561</xdr:rowOff>
    </xdr:to>
    <xdr:sp macro="" textlink="">
      <xdr:nvSpPr>
        <xdr:cNvPr id="29" name="吹き出し: 角を丸めた四角形 28">
          <a:extLst>
            <a:ext uri="{FF2B5EF4-FFF2-40B4-BE49-F238E27FC236}">
              <a16:creationId xmlns:a16="http://schemas.microsoft.com/office/drawing/2014/main" id="{86ED5ECB-504F-AA8A-2C2F-476EF3465E2B}"/>
            </a:ext>
          </a:extLst>
        </xdr:cNvPr>
        <xdr:cNvSpPr/>
      </xdr:nvSpPr>
      <xdr:spPr>
        <a:xfrm>
          <a:off x="11395262" y="3537137"/>
          <a:ext cx="1671917" cy="385483"/>
        </a:xfrm>
        <a:prstGeom prst="wedgeRoundRectCallout">
          <a:avLst>
            <a:gd name="adj1" fmla="val -46134"/>
            <a:gd name="adj2" fmla="val 88161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チェックをはずす</a:t>
          </a:r>
        </a:p>
      </xdr:txBody>
    </xdr:sp>
    <xdr:clientData/>
  </xdr:twoCellAnchor>
  <xdr:twoCellAnchor>
    <xdr:from>
      <xdr:col>17</xdr:col>
      <xdr:colOff>637615</xdr:colOff>
      <xdr:row>25</xdr:row>
      <xdr:rowOff>71718</xdr:rowOff>
    </xdr:from>
    <xdr:to>
      <xdr:col>20</xdr:col>
      <xdr:colOff>256614</xdr:colOff>
      <xdr:row>27</xdr:row>
      <xdr:rowOff>76200</xdr:rowOff>
    </xdr:to>
    <xdr:sp macro="" textlink="">
      <xdr:nvSpPr>
        <xdr:cNvPr id="30" name="吹き出し: 角を丸めた四角形 29">
          <a:extLst>
            <a:ext uri="{FF2B5EF4-FFF2-40B4-BE49-F238E27FC236}">
              <a16:creationId xmlns:a16="http://schemas.microsoft.com/office/drawing/2014/main" id="{B00F1D63-97EB-57FC-0943-E3529287199D}"/>
            </a:ext>
          </a:extLst>
        </xdr:cNvPr>
        <xdr:cNvSpPr/>
      </xdr:nvSpPr>
      <xdr:spPr>
        <a:xfrm>
          <a:off x="12486715" y="4729443"/>
          <a:ext cx="1676399" cy="347382"/>
        </a:xfrm>
        <a:prstGeom prst="wedgeRoundRectCallout">
          <a:avLst>
            <a:gd name="adj1" fmla="val -44429"/>
            <a:gd name="adj2" fmla="val -88204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GRG</a:t>
          </a:r>
          <a:r>
            <a:rPr kumimoji="1" lang="ja-JP" altLang="en-US" sz="1100"/>
            <a:t>非線形にする</a:t>
          </a:r>
        </a:p>
      </xdr:txBody>
    </xdr:sp>
    <xdr:clientData/>
  </xdr:twoCellAnchor>
  <xdr:twoCellAnchor>
    <xdr:from>
      <xdr:col>16</xdr:col>
      <xdr:colOff>570940</xdr:colOff>
      <xdr:row>28</xdr:row>
      <xdr:rowOff>119343</xdr:rowOff>
    </xdr:from>
    <xdr:to>
      <xdr:col>19</xdr:col>
      <xdr:colOff>189939</xdr:colOff>
      <xdr:row>30</xdr:row>
      <xdr:rowOff>123825</xdr:rowOff>
    </xdr:to>
    <xdr:sp macro="" textlink="">
      <xdr:nvSpPr>
        <xdr:cNvPr id="31" name="吹き出し: 角を丸めた四角形 30">
          <a:extLst>
            <a:ext uri="{FF2B5EF4-FFF2-40B4-BE49-F238E27FC236}">
              <a16:creationId xmlns:a16="http://schemas.microsoft.com/office/drawing/2014/main" id="{9A43CB2E-477B-C343-0389-487F834322AC}"/>
            </a:ext>
          </a:extLst>
        </xdr:cNvPr>
        <xdr:cNvSpPr/>
      </xdr:nvSpPr>
      <xdr:spPr>
        <a:xfrm>
          <a:off x="11734240" y="5291418"/>
          <a:ext cx="1676399" cy="347382"/>
        </a:xfrm>
        <a:prstGeom prst="wedgeRoundRectCallout">
          <a:avLst>
            <a:gd name="adj1" fmla="val 58980"/>
            <a:gd name="adj2" fmla="val 68086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解決ボタンを押す</a:t>
          </a:r>
        </a:p>
      </xdr:txBody>
    </xdr:sp>
    <xdr:clientData/>
  </xdr:twoCellAnchor>
  <xdr:twoCellAnchor>
    <xdr:from>
      <xdr:col>7</xdr:col>
      <xdr:colOff>544046</xdr:colOff>
      <xdr:row>25</xdr:row>
      <xdr:rowOff>163608</xdr:rowOff>
    </xdr:from>
    <xdr:to>
      <xdr:col>13</xdr:col>
      <xdr:colOff>265579</xdr:colOff>
      <xdr:row>31</xdr:row>
      <xdr:rowOff>125507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D10B27DF-D7D2-5FBC-FB0D-C913ED5C85DB}"/>
            </a:ext>
          </a:extLst>
        </xdr:cNvPr>
        <xdr:cNvSpPr/>
      </xdr:nvSpPr>
      <xdr:spPr>
        <a:xfrm>
          <a:off x="5530664" y="4758020"/>
          <a:ext cx="3822886" cy="97042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/>
            <a:t>なお、全ての組み合わせを調べるのは時間がかかるので、勾配降下法というアルゴリズムがよく使われる。</a:t>
          </a:r>
        </a:p>
      </xdr:txBody>
    </xdr:sp>
    <xdr:clientData/>
  </xdr:twoCellAnchor>
  <xdr:twoCellAnchor>
    <xdr:from>
      <xdr:col>1</xdr:col>
      <xdr:colOff>59393</xdr:colOff>
      <xdr:row>1</xdr:row>
      <xdr:rowOff>9526</xdr:rowOff>
    </xdr:from>
    <xdr:to>
      <xdr:col>4</xdr:col>
      <xdr:colOff>104776</xdr:colOff>
      <xdr:row>3</xdr:row>
      <xdr:rowOff>257176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B798D2D0-E479-7E3C-6E2D-B4606460D4BF}"/>
            </a:ext>
          </a:extLst>
        </xdr:cNvPr>
        <xdr:cNvSpPr/>
      </xdr:nvSpPr>
      <xdr:spPr>
        <a:xfrm>
          <a:off x="221318" y="180976"/>
          <a:ext cx="2512358" cy="59055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/>
            <a:t>線形回帰モデル</a:t>
          </a:r>
        </a:p>
      </xdr:txBody>
    </xdr:sp>
    <xdr:clientData/>
  </xdr:twoCellAnchor>
  <xdr:twoCellAnchor editAs="oneCell">
    <xdr:from>
      <xdr:col>15</xdr:col>
      <xdr:colOff>638174</xdr:colOff>
      <xdr:row>33</xdr:row>
      <xdr:rowOff>47624</xdr:rowOff>
    </xdr:from>
    <xdr:to>
      <xdr:col>22</xdr:col>
      <xdr:colOff>527685</xdr:colOff>
      <xdr:row>51</xdr:row>
      <xdr:rowOff>71521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E5DC440C-A07B-80A5-5444-B6663591A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115674" y="6076949"/>
          <a:ext cx="4676776" cy="310977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19</xdr:col>
      <xdr:colOff>419100</xdr:colOff>
      <xdr:row>30</xdr:row>
      <xdr:rowOff>1</xdr:rowOff>
    </xdr:from>
    <xdr:to>
      <xdr:col>21</xdr:col>
      <xdr:colOff>76200</xdr:colOff>
      <xdr:row>32</xdr:row>
      <xdr:rowOff>9525</xdr:rowOff>
    </xdr:to>
    <xdr:sp macro="" textlink="">
      <xdr:nvSpPr>
        <xdr:cNvPr id="36" name="四角形: 角を丸くする 35">
          <a:extLst>
            <a:ext uri="{FF2B5EF4-FFF2-40B4-BE49-F238E27FC236}">
              <a16:creationId xmlns:a16="http://schemas.microsoft.com/office/drawing/2014/main" id="{A671C352-3B14-DCF6-E878-97274FD1C15A}"/>
            </a:ext>
          </a:extLst>
        </xdr:cNvPr>
        <xdr:cNvSpPr/>
      </xdr:nvSpPr>
      <xdr:spPr>
        <a:xfrm>
          <a:off x="13639800" y="5514976"/>
          <a:ext cx="1028700" cy="352424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647700</xdr:colOff>
      <xdr:row>43</xdr:row>
      <xdr:rowOff>123826</xdr:rowOff>
    </xdr:from>
    <xdr:to>
      <xdr:col>17</xdr:col>
      <xdr:colOff>161925</xdr:colOff>
      <xdr:row>45</xdr:row>
      <xdr:rowOff>114300</xdr:rowOff>
    </xdr:to>
    <xdr:sp macro="" textlink="">
      <xdr:nvSpPr>
        <xdr:cNvPr id="37" name="四角形: 角を丸くする 36">
          <a:extLst>
            <a:ext uri="{FF2B5EF4-FFF2-40B4-BE49-F238E27FC236}">
              <a16:creationId xmlns:a16="http://schemas.microsoft.com/office/drawing/2014/main" id="{D022F584-1014-2011-9519-F36575AE3E2F}"/>
            </a:ext>
          </a:extLst>
        </xdr:cNvPr>
        <xdr:cNvSpPr/>
      </xdr:nvSpPr>
      <xdr:spPr>
        <a:xfrm>
          <a:off x="11125200" y="7867651"/>
          <a:ext cx="885825" cy="333374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521633</xdr:colOff>
      <xdr:row>34</xdr:row>
      <xdr:rowOff>40343</xdr:rowOff>
    </xdr:from>
    <xdr:to>
      <xdr:col>14</xdr:col>
      <xdr:colOff>515471</xdr:colOff>
      <xdr:row>38</xdr:row>
      <xdr:rowOff>134471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6FEEDB0-DF34-87F5-9CFD-7D8C9DF971E6}"/>
            </a:ext>
          </a:extLst>
        </xdr:cNvPr>
        <xdr:cNvSpPr/>
      </xdr:nvSpPr>
      <xdr:spPr>
        <a:xfrm>
          <a:off x="5508251" y="6136343"/>
          <a:ext cx="4778749" cy="76648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（参考）</a:t>
          </a:r>
          <a:endParaRPr kumimoji="1" lang="en-US" altLang="ja-JP" sz="1100"/>
        </a:p>
        <a:p>
          <a:pPr algn="l"/>
          <a:r>
            <a:rPr kumimoji="1" lang="ja-JP" altLang="en-US" sz="1100"/>
            <a:t>堅田洋資　福沢彰吾著　「直感でわかる！</a:t>
          </a:r>
          <a:r>
            <a:rPr kumimoji="1" lang="en-US" altLang="ja-JP" sz="1100"/>
            <a:t>Excel</a:t>
          </a:r>
          <a:r>
            <a:rPr kumimoji="1" lang="ja-JP" altLang="en-US" sz="1100"/>
            <a:t>で機械学習」　（インプレス）</a:t>
          </a:r>
          <a:endParaRPr kumimoji="1" lang="en-US" altLang="ja-JP" sz="1100"/>
        </a:p>
        <a:p>
          <a:pPr algn="l"/>
          <a:r>
            <a:rPr kumimoji="1" lang="ja-JP" altLang="en-US" sz="1100"/>
            <a:t>萩谷昌己　著　「最新情報</a:t>
          </a:r>
          <a:r>
            <a:rPr kumimoji="1" lang="en-US" altLang="ja-JP" sz="1100"/>
            <a:t>Ⅰ</a:t>
          </a:r>
          <a:r>
            <a:rPr kumimoji="1" lang="ja-JP" altLang="en-US" sz="1100"/>
            <a:t>」（実教出版） </a:t>
          </a:r>
          <a:r>
            <a:rPr kumimoji="1" lang="en-US" altLang="ja-JP" sz="1100"/>
            <a:t>P135</a:t>
          </a:r>
          <a:endParaRPr kumimoji="1" lang="ja-JP" altLang="en-US" sz="1100"/>
        </a:p>
      </xdr:txBody>
    </xdr:sp>
    <xdr:clientData/>
  </xdr:twoCellAnchor>
  <xdr:twoCellAnchor>
    <xdr:from>
      <xdr:col>1</xdr:col>
      <xdr:colOff>392694</xdr:colOff>
      <xdr:row>8</xdr:row>
      <xdr:rowOff>146163</xdr:rowOff>
    </xdr:from>
    <xdr:to>
      <xdr:col>3</xdr:col>
      <xdr:colOff>438003</xdr:colOff>
      <xdr:row>12</xdr:row>
      <xdr:rowOff>37028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8EF6C24B-7AF3-1B50-549A-3D68847E3463}"/>
            </a:ext>
          </a:extLst>
        </xdr:cNvPr>
        <xdr:cNvSpPr/>
      </xdr:nvSpPr>
      <xdr:spPr>
        <a:xfrm>
          <a:off x="549576" y="1883075"/>
          <a:ext cx="1827045" cy="563218"/>
        </a:xfrm>
        <a:prstGeom prst="wedgeRoundRectCallout">
          <a:avLst>
            <a:gd name="adj1" fmla="val 67687"/>
            <a:gd name="adj2" fmla="val -120157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/>
            <a:t>y=ax+b</a:t>
          </a:r>
          <a:r>
            <a:rPr kumimoji="1" lang="ja-JP" altLang="en-US" sz="1200"/>
            <a:t>の形にするので</a:t>
          </a:r>
          <a:endParaRPr kumimoji="1" lang="en-US" altLang="ja-JP" sz="1200"/>
        </a:p>
        <a:p>
          <a:pPr algn="l"/>
          <a:r>
            <a:rPr kumimoji="1" lang="en-US" altLang="ja-JP" sz="1200"/>
            <a:t>=$G$3*C7+$G$2</a:t>
          </a:r>
          <a:endParaRPr kumimoji="1" lang="ja-JP" altLang="en-US" sz="1200"/>
        </a:p>
      </xdr:txBody>
    </xdr:sp>
    <xdr:clientData/>
  </xdr:twoCellAnchor>
  <xdr:twoCellAnchor>
    <xdr:from>
      <xdr:col>2</xdr:col>
      <xdr:colOff>504753</xdr:colOff>
      <xdr:row>13</xdr:row>
      <xdr:rowOff>487</xdr:rowOff>
    </xdr:from>
    <xdr:to>
      <xdr:col>4</xdr:col>
      <xdr:colOff>662122</xdr:colOff>
      <xdr:row>16</xdr:row>
      <xdr:rowOff>59440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FE665750-6168-DBC3-0FF9-034E9F7ABAE7}"/>
            </a:ext>
          </a:extLst>
        </xdr:cNvPr>
        <xdr:cNvSpPr/>
      </xdr:nvSpPr>
      <xdr:spPr>
        <a:xfrm>
          <a:off x="1457253" y="2577840"/>
          <a:ext cx="1827045" cy="563218"/>
        </a:xfrm>
        <a:prstGeom prst="wedgeRoundRectCallout">
          <a:avLst>
            <a:gd name="adj1" fmla="val 62167"/>
            <a:gd name="adj2" fmla="val -241524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実際の値と予測値の差を出すので　　</a:t>
          </a:r>
          <a:r>
            <a:rPr kumimoji="1" lang="en-US" altLang="ja-JP" sz="1200"/>
            <a:t>=D7-E7</a:t>
          </a:r>
          <a:endParaRPr kumimoji="1" lang="ja-JP" altLang="en-US" sz="1200"/>
        </a:p>
      </xdr:txBody>
    </xdr:sp>
    <xdr:clientData/>
  </xdr:twoCellAnchor>
  <xdr:twoCellAnchor>
    <xdr:from>
      <xdr:col>5</xdr:col>
      <xdr:colOff>112546</xdr:colOff>
      <xdr:row>12</xdr:row>
      <xdr:rowOff>143459</xdr:rowOff>
    </xdr:from>
    <xdr:to>
      <xdr:col>7</xdr:col>
      <xdr:colOff>380999</xdr:colOff>
      <xdr:row>16</xdr:row>
      <xdr:rowOff>34324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A70D9E02-F24D-4799-6ED9-6A851687A878}"/>
            </a:ext>
          </a:extLst>
        </xdr:cNvPr>
        <xdr:cNvSpPr/>
      </xdr:nvSpPr>
      <xdr:spPr>
        <a:xfrm>
          <a:off x="3423305" y="2580545"/>
          <a:ext cx="1943539" cy="574038"/>
        </a:xfrm>
        <a:prstGeom prst="wedgeRoundRectCallout">
          <a:avLst>
            <a:gd name="adj1" fmla="val 14940"/>
            <a:gd name="adj2" fmla="val -227597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負の値を正の値にするため２乗する　　</a:t>
          </a:r>
          <a:r>
            <a:rPr kumimoji="1" lang="en-US" altLang="ja-JP" sz="1200"/>
            <a:t>=F7^2</a:t>
          </a:r>
          <a:endParaRPr kumimoji="1" lang="ja-JP" altLang="en-US" sz="1200"/>
        </a:p>
      </xdr:txBody>
    </xdr:sp>
    <xdr:clientData/>
  </xdr:twoCellAnchor>
  <xdr:twoCellAnchor>
    <xdr:from>
      <xdr:col>7</xdr:col>
      <xdr:colOff>392693</xdr:colOff>
      <xdr:row>1</xdr:row>
      <xdr:rowOff>45311</xdr:rowOff>
    </xdr:from>
    <xdr:to>
      <xdr:col>10</xdr:col>
      <xdr:colOff>169062</xdr:colOff>
      <xdr:row>3</xdr:row>
      <xdr:rowOff>272352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E7E6FBD4-463A-B5D2-48C3-BAA8D7789FA5}"/>
            </a:ext>
          </a:extLst>
        </xdr:cNvPr>
        <xdr:cNvSpPr/>
      </xdr:nvSpPr>
      <xdr:spPr>
        <a:xfrm>
          <a:off x="5379311" y="213399"/>
          <a:ext cx="1827045" cy="563218"/>
        </a:xfrm>
        <a:prstGeom prst="wedgeRoundRectCallout">
          <a:avLst>
            <a:gd name="adj1" fmla="val -75220"/>
            <a:gd name="adj2" fmla="val 27074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残差の２乗の合計を出すので　　</a:t>
          </a:r>
          <a:r>
            <a:rPr kumimoji="1" lang="en-US" altLang="ja-JP" sz="1200"/>
            <a:t>=SUM(G7:G39)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13430-79A4-4B21-B476-2749794ADD72}">
  <dimension ref="B2:G41"/>
  <sheetViews>
    <sheetView tabSelected="1" defaultGridColor="0" colorId="9" zoomScale="160" zoomScaleNormal="160" workbookViewId="0"/>
  </sheetViews>
  <sheetFormatPr defaultRowHeight="13.5" x14ac:dyDescent="0.15"/>
  <cols>
    <col min="1" max="1" width="2.125" customWidth="1"/>
    <col min="2" max="2" width="10.375" customWidth="1"/>
    <col min="3" max="3" width="13" customWidth="1"/>
    <col min="6" max="6" width="9.5" bestFit="1" customWidth="1"/>
    <col min="7" max="7" width="12.5" customWidth="1"/>
  </cols>
  <sheetData>
    <row r="2" spans="2:7" x14ac:dyDescent="0.15">
      <c r="B2" s="3"/>
      <c r="C2" s="3"/>
      <c r="D2" s="3"/>
      <c r="E2" s="3"/>
      <c r="F2" s="4" t="s">
        <v>4</v>
      </c>
      <c r="G2" s="5"/>
    </row>
    <row r="3" spans="2:7" x14ac:dyDescent="0.15">
      <c r="B3" s="3"/>
      <c r="C3" s="3"/>
      <c r="D3" s="3"/>
      <c r="E3" s="3"/>
      <c r="F3" s="4" t="s">
        <v>5</v>
      </c>
      <c r="G3" s="5"/>
    </row>
    <row r="4" spans="2:7" ht="26.25" customHeight="1" x14ac:dyDescent="0.15">
      <c r="B4" s="3"/>
      <c r="C4" s="3"/>
      <c r="D4" s="3"/>
      <c r="E4" s="3"/>
      <c r="F4" s="6" t="s">
        <v>9</v>
      </c>
      <c r="G4" s="7"/>
    </row>
    <row r="5" spans="2:7" ht="14.25" thickBot="1" x14ac:dyDescent="0.2">
      <c r="B5" s="3"/>
      <c r="C5" s="3"/>
      <c r="D5" s="3"/>
      <c r="E5" s="3"/>
      <c r="F5" s="3"/>
      <c r="G5" s="3"/>
    </row>
    <row r="6" spans="2:7" ht="30" x14ac:dyDescent="0.15">
      <c r="B6" s="10" t="s">
        <v>2</v>
      </c>
      <c r="C6" s="11" t="s">
        <v>8</v>
      </c>
      <c r="D6" s="12" t="s">
        <v>0</v>
      </c>
      <c r="E6" s="18" t="s">
        <v>3</v>
      </c>
      <c r="F6" s="11" t="s">
        <v>6</v>
      </c>
      <c r="G6" s="12" t="s">
        <v>7</v>
      </c>
    </row>
    <row r="7" spans="2:7" x14ac:dyDescent="0.15">
      <c r="B7" s="13">
        <v>1985</v>
      </c>
      <c r="C7" s="8">
        <v>345.7</v>
      </c>
      <c r="D7" s="14">
        <v>-0.26</v>
      </c>
      <c r="E7" s="19"/>
      <c r="F7" s="9"/>
      <c r="G7" s="20"/>
    </row>
    <row r="8" spans="2:7" x14ac:dyDescent="0.15">
      <c r="B8" s="13">
        <v>1986</v>
      </c>
      <c r="C8" s="8">
        <v>347.2</v>
      </c>
      <c r="D8" s="14">
        <v>-0.17</v>
      </c>
      <c r="E8" s="19"/>
      <c r="F8" s="9"/>
      <c r="G8" s="20"/>
    </row>
    <row r="9" spans="2:7" x14ac:dyDescent="0.15">
      <c r="B9" s="13">
        <v>1987</v>
      </c>
      <c r="C9" s="8">
        <v>349</v>
      </c>
      <c r="D9" s="14">
        <v>-0.01</v>
      </c>
      <c r="E9" s="19"/>
      <c r="F9" s="9"/>
      <c r="G9" s="20"/>
    </row>
    <row r="10" spans="2:7" x14ac:dyDescent="0.15">
      <c r="B10" s="13">
        <v>1988</v>
      </c>
      <c r="C10" s="8">
        <v>351.3</v>
      </c>
      <c r="D10" s="14">
        <v>-0.03</v>
      </c>
      <c r="E10" s="19"/>
      <c r="F10" s="9"/>
      <c r="G10" s="20"/>
    </row>
    <row r="11" spans="2:7" x14ac:dyDescent="0.15">
      <c r="B11" s="13">
        <v>1989</v>
      </c>
      <c r="C11" s="8">
        <v>353</v>
      </c>
      <c r="D11" s="14">
        <v>-0.1</v>
      </c>
      <c r="E11" s="19"/>
      <c r="F11" s="9"/>
      <c r="G11" s="20"/>
    </row>
    <row r="12" spans="2:7" x14ac:dyDescent="0.15">
      <c r="B12" s="13">
        <v>1990</v>
      </c>
      <c r="C12" s="8">
        <v>354.1</v>
      </c>
      <c r="D12" s="14">
        <v>0.04</v>
      </c>
      <c r="E12" s="19"/>
      <c r="F12" s="9"/>
      <c r="G12" s="20"/>
    </row>
    <row r="13" spans="2:7" x14ac:dyDescent="0.15">
      <c r="B13" s="13">
        <v>1991</v>
      </c>
      <c r="C13" s="8">
        <v>355.4</v>
      </c>
      <c r="D13" s="14">
        <v>-0.02</v>
      </c>
      <c r="E13" s="19"/>
      <c r="F13" s="9"/>
      <c r="G13" s="20"/>
    </row>
    <row r="14" spans="2:7" x14ac:dyDescent="0.15">
      <c r="B14" s="13">
        <v>1992</v>
      </c>
      <c r="C14" s="8">
        <v>356.1</v>
      </c>
      <c r="D14" s="14">
        <v>-0.17</v>
      </c>
      <c r="E14" s="19"/>
      <c r="F14" s="9"/>
      <c r="G14" s="20"/>
    </row>
    <row r="15" spans="2:7" x14ac:dyDescent="0.15">
      <c r="B15" s="13">
        <v>1993</v>
      </c>
      <c r="C15" s="8">
        <v>356.9</v>
      </c>
      <c r="D15" s="14">
        <v>-0.15</v>
      </c>
      <c r="E15" s="19"/>
      <c r="F15" s="9"/>
      <c r="G15" s="20"/>
    </row>
    <row r="16" spans="2:7" x14ac:dyDescent="0.15">
      <c r="B16" s="13">
        <v>1994</v>
      </c>
      <c r="C16" s="8">
        <v>358.5</v>
      </c>
      <c r="D16" s="14">
        <v>-7.0000000000000007E-2</v>
      </c>
      <c r="E16" s="19"/>
      <c r="F16" s="9"/>
      <c r="G16" s="20"/>
    </row>
    <row r="17" spans="2:7" x14ac:dyDescent="0.15">
      <c r="B17" s="13">
        <v>1995</v>
      </c>
      <c r="C17" s="8">
        <v>360.3</v>
      </c>
      <c r="D17" s="14">
        <v>0.01</v>
      </c>
      <c r="E17" s="19"/>
      <c r="F17" s="9"/>
      <c r="G17" s="20"/>
    </row>
    <row r="18" spans="2:7" x14ac:dyDescent="0.15">
      <c r="B18" s="13">
        <v>1996</v>
      </c>
      <c r="C18" s="8">
        <v>362</v>
      </c>
      <c r="D18" s="14">
        <v>-0.09</v>
      </c>
      <c r="E18" s="19"/>
      <c r="F18" s="9"/>
      <c r="G18" s="20"/>
    </row>
    <row r="19" spans="2:7" x14ac:dyDescent="0.15">
      <c r="B19" s="13">
        <v>1997</v>
      </c>
      <c r="C19" s="8">
        <v>363.2</v>
      </c>
      <c r="D19" s="14">
        <v>0.09</v>
      </c>
      <c r="E19" s="19"/>
      <c r="F19" s="9"/>
      <c r="G19" s="20"/>
    </row>
    <row r="20" spans="2:7" x14ac:dyDescent="0.15">
      <c r="B20" s="13">
        <v>1998</v>
      </c>
      <c r="C20" s="8">
        <v>365.9</v>
      </c>
      <c r="D20" s="14">
        <v>0.22</v>
      </c>
      <c r="E20" s="19"/>
      <c r="F20" s="9"/>
      <c r="G20" s="20"/>
    </row>
    <row r="21" spans="2:7" x14ac:dyDescent="0.15">
      <c r="B21" s="13">
        <v>1999</v>
      </c>
      <c r="C21" s="8">
        <v>367.9</v>
      </c>
      <c r="D21" s="14">
        <v>0</v>
      </c>
      <c r="E21" s="19"/>
      <c r="F21" s="9"/>
      <c r="G21" s="20"/>
    </row>
    <row r="22" spans="2:7" x14ac:dyDescent="0.15">
      <c r="B22" s="13">
        <v>2000</v>
      </c>
      <c r="C22" s="8">
        <v>369.4</v>
      </c>
      <c r="D22" s="14">
        <v>0</v>
      </c>
      <c r="E22" s="19"/>
      <c r="F22" s="9"/>
      <c r="G22" s="20"/>
    </row>
    <row r="23" spans="2:7" x14ac:dyDescent="0.15">
      <c r="B23" s="13">
        <v>2001</v>
      </c>
      <c r="C23" s="8">
        <v>370.9</v>
      </c>
      <c r="D23" s="14">
        <v>0.12</v>
      </c>
      <c r="E23" s="19"/>
      <c r="F23" s="9"/>
      <c r="G23" s="20"/>
    </row>
    <row r="24" spans="2:7" x14ac:dyDescent="0.15">
      <c r="B24" s="13">
        <v>2002</v>
      </c>
      <c r="C24" s="8">
        <v>372.9</v>
      </c>
      <c r="D24" s="14">
        <v>0.16</v>
      </c>
      <c r="E24" s="19"/>
      <c r="F24" s="9"/>
      <c r="G24" s="20"/>
    </row>
    <row r="25" spans="2:7" x14ac:dyDescent="0.15">
      <c r="B25" s="13">
        <v>2003</v>
      </c>
      <c r="C25" s="8">
        <v>375.3</v>
      </c>
      <c r="D25" s="14">
        <v>0.16</v>
      </c>
      <c r="E25" s="19"/>
      <c r="F25" s="9"/>
      <c r="G25" s="20"/>
    </row>
    <row r="26" spans="2:7" x14ac:dyDescent="0.15">
      <c r="B26" s="13">
        <v>2004</v>
      </c>
      <c r="C26" s="8">
        <v>377</v>
      </c>
      <c r="D26" s="14">
        <v>0.12</v>
      </c>
      <c r="E26" s="19"/>
      <c r="F26" s="9"/>
      <c r="G26" s="20"/>
    </row>
    <row r="27" spans="2:7" x14ac:dyDescent="0.15">
      <c r="B27" s="13">
        <v>2005</v>
      </c>
      <c r="C27" s="8">
        <v>379.2</v>
      </c>
      <c r="D27" s="14">
        <v>0.17</v>
      </c>
      <c r="E27" s="19"/>
      <c r="F27" s="9"/>
      <c r="G27" s="20"/>
    </row>
    <row r="28" spans="2:7" x14ac:dyDescent="0.15">
      <c r="B28" s="13">
        <v>2006</v>
      </c>
      <c r="C28" s="8">
        <v>381.3</v>
      </c>
      <c r="D28" s="14">
        <v>0.16</v>
      </c>
      <c r="E28" s="19"/>
      <c r="F28" s="9"/>
      <c r="G28" s="20"/>
    </row>
    <row r="29" spans="2:7" x14ac:dyDescent="0.15">
      <c r="B29" s="13">
        <v>2007</v>
      </c>
      <c r="C29" s="8">
        <v>383.1</v>
      </c>
      <c r="D29" s="14">
        <v>0.12</v>
      </c>
      <c r="E29" s="19"/>
      <c r="F29" s="9"/>
      <c r="G29" s="20"/>
    </row>
    <row r="30" spans="2:7" x14ac:dyDescent="0.15">
      <c r="B30" s="13">
        <v>2008</v>
      </c>
      <c r="C30" s="8">
        <v>385.1</v>
      </c>
      <c r="D30" s="14">
        <v>0.05</v>
      </c>
      <c r="E30" s="19"/>
      <c r="F30" s="9"/>
      <c r="G30" s="20"/>
    </row>
    <row r="31" spans="2:7" x14ac:dyDescent="0.15">
      <c r="B31" s="13">
        <v>2009</v>
      </c>
      <c r="C31" s="8">
        <v>386.7</v>
      </c>
      <c r="D31" s="14">
        <v>0.16</v>
      </c>
      <c r="E31" s="19"/>
      <c r="F31" s="9"/>
      <c r="G31" s="20"/>
    </row>
    <row r="32" spans="2:7" x14ac:dyDescent="0.15">
      <c r="B32" s="13">
        <v>2010</v>
      </c>
      <c r="C32" s="8">
        <v>388.9</v>
      </c>
      <c r="D32" s="14">
        <v>0.2</v>
      </c>
      <c r="E32" s="19"/>
      <c r="F32" s="9"/>
      <c r="G32" s="20"/>
    </row>
    <row r="33" spans="2:7" x14ac:dyDescent="0.15">
      <c r="B33" s="13">
        <v>2011</v>
      </c>
      <c r="C33" s="8">
        <v>390.9</v>
      </c>
      <c r="D33" s="14">
        <v>0.08</v>
      </c>
      <c r="E33" s="19"/>
      <c r="F33" s="9"/>
      <c r="G33" s="20"/>
    </row>
    <row r="34" spans="2:7" x14ac:dyDescent="0.15">
      <c r="B34" s="13">
        <v>2012</v>
      </c>
      <c r="C34" s="8">
        <v>393.1</v>
      </c>
      <c r="D34" s="14">
        <v>0.15</v>
      </c>
      <c r="E34" s="19"/>
      <c r="F34" s="9"/>
      <c r="G34" s="20"/>
    </row>
    <row r="35" spans="2:7" x14ac:dyDescent="0.15">
      <c r="B35" s="13">
        <v>2013</v>
      </c>
      <c r="C35" s="8">
        <v>396</v>
      </c>
      <c r="D35" s="14">
        <v>0.2</v>
      </c>
      <c r="E35" s="19"/>
      <c r="F35" s="9"/>
      <c r="G35" s="20"/>
    </row>
    <row r="36" spans="2:7" x14ac:dyDescent="0.15">
      <c r="B36" s="13">
        <v>2014</v>
      </c>
      <c r="C36" s="8">
        <v>397.7</v>
      </c>
      <c r="D36" s="14">
        <v>0.27</v>
      </c>
      <c r="E36" s="19"/>
      <c r="F36" s="9"/>
      <c r="G36" s="20"/>
    </row>
    <row r="37" spans="2:7" x14ac:dyDescent="0.15">
      <c r="B37" s="13">
        <v>2015</v>
      </c>
      <c r="C37" s="8">
        <v>400</v>
      </c>
      <c r="D37" s="14">
        <v>0.42</v>
      </c>
      <c r="E37" s="19"/>
      <c r="F37" s="9"/>
      <c r="G37" s="20"/>
    </row>
    <row r="38" spans="2:7" x14ac:dyDescent="0.15">
      <c r="B38" s="13">
        <v>2016</v>
      </c>
      <c r="C38" s="8">
        <v>403.3</v>
      </c>
      <c r="D38" s="14">
        <v>0.45</v>
      </c>
      <c r="E38" s="19"/>
      <c r="F38" s="9"/>
      <c r="G38" s="20"/>
    </row>
    <row r="39" spans="2:7" ht="14.25" thickBot="1" x14ac:dyDescent="0.2">
      <c r="B39" s="15">
        <v>2017</v>
      </c>
      <c r="C39" s="16">
        <v>405.5</v>
      </c>
      <c r="D39" s="17">
        <v>0.38</v>
      </c>
      <c r="E39" s="21"/>
      <c r="F39" s="22"/>
      <c r="G39" s="23"/>
    </row>
    <row r="40" spans="2:7" x14ac:dyDescent="0.15">
      <c r="B40" s="3"/>
      <c r="C40" s="3"/>
      <c r="D40" s="3"/>
      <c r="E40" s="3"/>
      <c r="F40" s="3"/>
      <c r="G40" s="3"/>
    </row>
    <row r="41" spans="2:7" x14ac:dyDescent="0.15">
      <c r="B41" s="1" t="s">
        <v>1</v>
      </c>
      <c r="C41" s="2">
        <f>CORREL(C7:C39,D7:D39)</f>
        <v>0.86346907293807618</v>
      </c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B0EBC-5ECF-4A87-AC54-C704019C4E12}">
  <dimension ref="B2:G41"/>
  <sheetViews>
    <sheetView defaultGridColor="0" colorId="9" zoomScaleNormal="100" workbookViewId="0"/>
  </sheetViews>
  <sheetFormatPr defaultRowHeight="13.5" x14ac:dyDescent="0.15"/>
  <cols>
    <col min="1" max="1" width="2.125" customWidth="1"/>
    <col min="2" max="2" width="10.375" customWidth="1"/>
    <col min="3" max="3" width="13" customWidth="1"/>
    <col min="6" max="6" width="9.5" bestFit="1" customWidth="1"/>
    <col min="7" max="7" width="12.5" customWidth="1"/>
  </cols>
  <sheetData>
    <row r="2" spans="2:7" x14ac:dyDescent="0.15">
      <c r="B2" s="3"/>
      <c r="C2" s="3"/>
      <c r="D2" s="3"/>
      <c r="E2" s="3"/>
      <c r="F2" s="4" t="s">
        <v>4</v>
      </c>
      <c r="G2" s="5">
        <v>-2.9498215887171697</v>
      </c>
    </row>
    <row r="3" spans="2:7" x14ac:dyDescent="0.15">
      <c r="B3" s="3"/>
      <c r="C3" s="3"/>
      <c r="D3" s="3"/>
      <c r="E3" s="3"/>
      <c r="F3" s="4" t="s">
        <v>5</v>
      </c>
      <c r="G3" s="5">
        <v>8.1285652394361661E-3</v>
      </c>
    </row>
    <row r="4" spans="2:7" ht="26.25" customHeight="1" x14ac:dyDescent="0.15">
      <c r="B4" s="3"/>
      <c r="C4" s="3"/>
      <c r="D4" s="3"/>
      <c r="E4" s="3"/>
      <c r="F4" s="6" t="s">
        <v>9</v>
      </c>
      <c r="G4" s="7">
        <f>SUM(G7:G39)</f>
        <v>0.22851800209052092</v>
      </c>
    </row>
    <row r="5" spans="2:7" ht="14.25" thickBot="1" x14ac:dyDescent="0.2">
      <c r="B5" s="3"/>
      <c r="C5" s="3"/>
      <c r="D5" s="3"/>
      <c r="E5" s="3"/>
      <c r="F5" s="3"/>
      <c r="G5" s="3"/>
    </row>
    <row r="6" spans="2:7" ht="30" x14ac:dyDescent="0.15">
      <c r="B6" s="10" t="s">
        <v>2</v>
      </c>
      <c r="C6" s="11" t="s">
        <v>8</v>
      </c>
      <c r="D6" s="12" t="s">
        <v>0</v>
      </c>
      <c r="E6" s="18" t="s">
        <v>3</v>
      </c>
      <c r="F6" s="11" t="s">
        <v>6</v>
      </c>
      <c r="G6" s="12" t="s">
        <v>7</v>
      </c>
    </row>
    <row r="7" spans="2:7" x14ac:dyDescent="0.15">
      <c r="B7" s="13">
        <v>1985</v>
      </c>
      <c r="C7" s="8">
        <v>345.7</v>
      </c>
      <c r="D7" s="14">
        <v>-0.26</v>
      </c>
      <c r="E7" s="19">
        <f t="shared" ref="E7:E39" si="0">$G$3*C7+$G$2</f>
        <v>-0.13977658544408733</v>
      </c>
      <c r="F7" s="9">
        <f>D7-E7</f>
        <v>-0.12022341455591268</v>
      </c>
      <c r="G7" s="20">
        <f>F7^2</f>
        <v>1.4453669407482836E-2</v>
      </c>
    </row>
    <row r="8" spans="2:7" x14ac:dyDescent="0.15">
      <c r="B8" s="13">
        <v>1986</v>
      </c>
      <c r="C8" s="8">
        <v>347.2</v>
      </c>
      <c r="D8" s="14">
        <v>-0.17</v>
      </c>
      <c r="E8" s="19">
        <f t="shared" si="0"/>
        <v>-0.12758373758493313</v>
      </c>
      <c r="F8" s="9">
        <f t="shared" ref="F8:F39" si="1">D8-E8</f>
        <v>-4.241626241506688E-2</v>
      </c>
      <c r="G8" s="20">
        <f t="shared" ref="G8:G39" si="2">F8^2</f>
        <v>1.7991393172638152E-3</v>
      </c>
    </row>
    <row r="9" spans="2:7" x14ac:dyDescent="0.15">
      <c r="B9" s="13">
        <v>1987</v>
      </c>
      <c r="C9" s="8">
        <v>349</v>
      </c>
      <c r="D9" s="14">
        <v>-0.01</v>
      </c>
      <c r="E9" s="19">
        <f t="shared" si="0"/>
        <v>-0.11295232015394774</v>
      </c>
      <c r="F9" s="9">
        <f t="shared" si="1"/>
        <v>0.10295232015394774</v>
      </c>
      <c r="G9" s="20">
        <f t="shared" si="2"/>
        <v>1.0599180225080955E-2</v>
      </c>
    </row>
    <row r="10" spans="2:7" x14ac:dyDescent="0.15">
      <c r="B10" s="13">
        <v>1988</v>
      </c>
      <c r="C10" s="8">
        <v>351.3</v>
      </c>
      <c r="D10" s="14">
        <v>-0.03</v>
      </c>
      <c r="E10" s="19">
        <f t="shared" si="0"/>
        <v>-9.4256620103244426E-2</v>
      </c>
      <c r="F10" s="9">
        <f t="shared" si="1"/>
        <v>6.4256620103244427E-2</v>
      </c>
      <c r="G10" s="20">
        <f t="shared" si="2"/>
        <v>4.1289132270926759E-3</v>
      </c>
    </row>
    <row r="11" spans="2:7" x14ac:dyDescent="0.15">
      <c r="B11" s="13">
        <v>1989</v>
      </c>
      <c r="C11" s="8">
        <v>353</v>
      </c>
      <c r="D11" s="14">
        <v>-0.1</v>
      </c>
      <c r="E11" s="19">
        <f t="shared" si="0"/>
        <v>-8.043805919620306E-2</v>
      </c>
      <c r="F11" s="9">
        <f t="shared" si="1"/>
        <v>-1.9561940803796946E-2</v>
      </c>
      <c r="G11" s="20">
        <f t="shared" si="2"/>
        <v>3.826695280112559E-4</v>
      </c>
    </row>
    <row r="12" spans="2:7" x14ac:dyDescent="0.15">
      <c r="B12" s="13">
        <v>1990</v>
      </c>
      <c r="C12" s="8">
        <v>354.1</v>
      </c>
      <c r="D12" s="14">
        <v>0.04</v>
      </c>
      <c r="E12" s="19">
        <f t="shared" si="0"/>
        <v>-7.1496637432823196E-2</v>
      </c>
      <c r="F12" s="9">
        <f t="shared" si="1"/>
        <v>0.1114966374328232</v>
      </c>
      <c r="G12" s="20">
        <f t="shared" si="2"/>
        <v>1.2431500158826433E-2</v>
      </c>
    </row>
    <row r="13" spans="2:7" x14ac:dyDescent="0.15">
      <c r="B13" s="13">
        <v>1991</v>
      </c>
      <c r="C13" s="8">
        <v>355.4</v>
      </c>
      <c r="D13" s="14">
        <v>-0.02</v>
      </c>
      <c r="E13" s="19">
        <f t="shared" si="0"/>
        <v>-6.0929502621556608E-2</v>
      </c>
      <c r="F13" s="9">
        <f t="shared" si="1"/>
        <v>4.0929502621556604E-2</v>
      </c>
      <c r="G13" s="20">
        <f t="shared" si="2"/>
        <v>1.675224184848009E-3</v>
      </c>
    </row>
    <row r="14" spans="2:7" x14ac:dyDescent="0.15">
      <c r="B14" s="13">
        <v>1992</v>
      </c>
      <c r="C14" s="8">
        <v>356.1</v>
      </c>
      <c r="D14" s="14">
        <v>-0.17</v>
      </c>
      <c r="E14" s="19">
        <f t="shared" si="0"/>
        <v>-5.5239506953950634E-2</v>
      </c>
      <c r="F14" s="9">
        <f t="shared" si="1"/>
        <v>-0.11476049304604938</v>
      </c>
      <c r="G14" s="20">
        <f t="shared" si="2"/>
        <v>1.3169970764172348E-2</v>
      </c>
    </row>
    <row r="15" spans="2:7" x14ac:dyDescent="0.15">
      <c r="B15" s="13">
        <v>1993</v>
      </c>
      <c r="C15" s="8">
        <v>356.9</v>
      </c>
      <c r="D15" s="14">
        <v>-0.15</v>
      </c>
      <c r="E15" s="19">
        <f t="shared" si="0"/>
        <v>-4.8736654762402409E-2</v>
      </c>
      <c r="F15" s="9">
        <f t="shared" si="1"/>
        <v>-0.10126334523759759</v>
      </c>
      <c r="G15" s="20">
        <f t="shared" si="2"/>
        <v>1.0254265088708877E-2</v>
      </c>
    </row>
    <row r="16" spans="2:7" x14ac:dyDescent="0.15">
      <c r="B16" s="13">
        <v>1994</v>
      </c>
      <c r="C16" s="8">
        <v>358.5</v>
      </c>
      <c r="D16" s="14">
        <v>-7.0000000000000007E-2</v>
      </c>
      <c r="E16" s="19">
        <f t="shared" si="0"/>
        <v>-3.5730950379304183E-2</v>
      </c>
      <c r="F16" s="9">
        <f t="shared" si="1"/>
        <v>-3.4269049620695824E-2</v>
      </c>
      <c r="G16" s="20">
        <f t="shared" si="2"/>
        <v>1.1743677619057125E-3</v>
      </c>
    </row>
    <row r="17" spans="2:7" x14ac:dyDescent="0.15">
      <c r="B17" s="13">
        <v>1995</v>
      </c>
      <c r="C17" s="8">
        <v>360.3</v>
      </c>
      <c r="D17" s="14">
        <v>0.01</v>
      </c>
      <c r="E17" s="19">
        <f t="shared" si="0"/>
        <v>-2.1099532948318789E-2</v>
      </c>
      <c r="F17" s="9">
        <f t="shared" si="1"/>
        <v>3.1099532948318791E-2</v>
      </c>
      <c r="G17" s="20">
        <f t="shared" si="2"/>
        <v>9.6718094960356602E-4</v>
      </c>
    </row>
    <row r="18" spans="2:7" x14ac:dyDescent="0.15">
      <c r="B18" s="13">
        <v>1996</v>
      </c>
      <c r="C18" s="8">
        <v>362</v>
      </c>
      <c r="D18" s="14">
        <v>-0.09</v>
      </c>
      <c r="E18" s="19">
        <f t="shared" si="0"/>
        <v>-7.2809720412774226E-3</v>
      </c>
      <c r="F18" s="9">
        <f t="shared" si="1"/>
        <v>-8.2719027958722574E-2</v>
      </c>
      <c r="G18" s="20">
        <f t="shared" si="2"/>
        <v>6.8424375864359266E-3</v>
      </c>
    </row>
    <row r="19" spans="2:7" x14ac:dyDescent="0.15">
      <c r="B19" s="13">
        <v>1997</v>
      </c>
      <c r="C19" s="8">
        <v>363.2</v>
      </c>
      <c r="D19" s="14">
        <v>0.09</v>
      </c>
      <c r="E19" s="19">
        <f t="shared" si="0"/>
        <v>2.4733062460455812E-3</v>
      </c>
      <c r="F19" s="9">
        <f t="shared" si="1"/>
        <v>8.7526693753954415E-2</v>
      </c>
      <c r="G19" s="20">
        <f t="shared" si="2"/>
        <v>7.6609221194985228E-3</v>
      </c>
    </row>
    <row r="20" spans="2:7" x14ac:dyDescent="0.15">
      <c r="B20" s="13">
        <v>1998</v>
      </c>
      <c r="C20" s="8">
        <v>365.9</v>
      </c>
      <c r="D20" s="14">
        <v>0.22</v>
      </c>
      <c r="E20" s="19">
        <f t="shared" si="0"/>
        <v>2.4420432392523228E-2</v>
      </c>
      <c r="F20" s="9">
        <f t="shared" si="1"/>
        <v>0.19557956760747677</v>
      </c>
      <c r="G20" s="20">
        <f t="shared" si="2"/>
        <v>3.825136726552758E-2</v>
      </c>
    </row>
    <row r="21" spans="2:7" x14ac:dyDescent="0.15">
      <c r="B21" s="13">
        <v>1999</v>
      </c>
      <c r="C21" s="8">
        <v>367.9</v>
      </c>
      <c r="D21" s="14">
        <v>0</v>
      </c>
      <c r="E21" s="19">
        <f t="shared" si="0"/>
        <v>4.0677562871395789E-2</v>
      </c>
      <c r="F21" s="9">
        <f t="shared" si="1"/>
        <v>-4.0677562871395789E-2</v>
      </c>
      <c r="G21" s="20">
        <f t="shared" si="2"/>
        <v>1.6546641211563572E-3</v>
      </c>
    </row>
    <row r="22" spans="2:7" x14ac:dyDescent="0.15">
      <c r="B22" s="13">
        <v>2000</v>
      </c>
      <c r="C22" s="8">
        <v>369.4</v>
      </c>
      <c r="D22" s="14">
        <v>0</v>
      </c>
      <c r="E22" s="19">
        <f t="shared" si="0"/>
        <v>5.2870410730549988E-2</v>
      </c>
      <c r="F22" s="9">
        <f t="shared" si="1"/>
        <v>-5.2870410730549988E-2</v>
      </c>
      <c r="G22" s="20">
        <f t="shared" si="2"/>
        <v>2.7952803308170554E-3</v>
      </c>
    </row>
    <row r="23" spans="2:7" x14ac:dyDescent="0.15">
      <c r="B23" s="13">
        <v>2001</v>
      </c>
      <c r="C23" s="8">
        <v>370.9</v>
      </c>
      <c r="D23" s="14">
        <v>0.12</v>
      </c>
      <c r="E23" s="19">
        <f t="shared" si="0"/>
        <v>6.5063258589704187E-2</v>
      </c>
      <c r="F23" s="9">
        <f t="shared" si="1"/>
        <v>5.4936741410295808E-2</v>
      </c>
      <c r="G23" s="20">
        <f t="shared" si="2"/>
        <v>3.0180455567817102E-3</v>
      </c>
    </row>
    <row r="24" spans="2:7" x14ac:dyDescent="0.15">
      <c r="B24" s="13">
        <v>2002</v>
      </c>
      <c r="C24" s="8">
        <v>372.9</v>
      </c>
      <c r="D24" s="14">
        <v>0.16</v>
      </c>
      <c r="E24" s="19">
        <f t="shared" si="0"/>
        <v>8.1320389068576304E-2</v>
      </c>
      <c r="F24" s="9">
        <f t="shared" si="1"/>
        <v>7.8679610931423699E-2</v>
      </c>
      <c r="G24" s="20">
        <f t="shared" si="2"/>
        <v>6.1904811763202078E-3</v>
      </c>
    </row>
    <row r="25" spans="2:7" x14ac:dyDescent="0.15">
      <c r="B25" s="13">
        <v>2003</v>
      </c>
      <c r="C25" s="8">
        <v>375.3</v>
      </c>
      <c r="D25" s="14">
        <v>0.16</v>
      </c>
      <c r="E25" s="19">
        <f t="shared" si="0"/>
        <v>0.10082894564322364</v>
      </c>
      <c r="F25" s="9">
        <f t="shared" si="1"/>
        <v>5.9171054356776359E-2</v>
      </c>
      <c r="G25" s="20">
        <f t="shared" si="2"/>
        <v>3.5012136736925826E-3</v>
      </c>
    </row>
    <row r="26" spans="2:7" x14ac:dyDescent="0.15">
      <c r="B26" s="13">
        <v>2004</v>
      </c>
      <c r="C26" s="8">
        <v>377</v>
      </c>
      <c r="D26" s="14">
        <v>0.12</v>
      </c>
      <c r="E26" s="19">
        <f t="shared" si="0"/>
        <v>0.11464750655026501</v>
      </c>
      <c r="F26" s="9">
        <f t="shared" si="1"/>
        <v>5.3524934497349852E-3</v>
      </c>
      <c r="G26" s="20">
        <f t="shared" si="2"/>
        <v>2.8649186129455923E-5</v>
      </c>
    </row>
    <row r="27" spans="2:7" x14ac:dyDescent="0.15">
      <c r="B27" s="13">
        <v>2005</v>
      </c>
      <c r="C27" s="8">
        <v>379.2</v>
      </c>
      <c r="D27" s="14">
        <v>0.17</v>
      </c>
      <c r="E27" s="19">
        <f t="shared" si="0"/>
        <v>0.13253035007702429</v>
      </c>
      <c r="F27" s="9">
        <f t="shared" si="1"/>
        <v>3.7469649922975717E-2</v>
      </c>
      <c r="G27" s="20">
        <f t="shared" si="2"/>
        <v>1.4039746653503541E-3</v>
      </c>
    </row>
    <row r="28" spans="2:7" x14ac:dyDescent="0.15">
      <c r="B28" s="13">
        <v>2006</v>
      </c>
      <c r="C28" s="8">
        <v>381.3</v>
      </c>
      <c r="D28" s="14">
        <v>0.16</v>
      </c>
      <c r="E28" s="19">
        <f t="shared" si="0"/>
        <v>0.14960033707984044</v>
      </c>
      <c r="F28" s="9">
        <f t="shared" si="1"/>
        <v>1.0399662920159564E-2</v>
      </c>
      <c r="G28" s="20">
        <f t="shared" si="2"/>
        <v>1.0815298885294174E-4</v>
      </c>
    </row>
    <row r="29" spans="2:7" x14ac:dyDescent="0.15">
      <c r="B29" s="13">
        <v>2007</v>
      </c>
      <c r="C29" s="8">
        <v>383.1</v>
      </c>
      <c r="D29" s="14">
        <v>0.12</v>
      </c>
      <c r="E29" s="19">
        <f t="shared" si="0"/>
        <v>0.16423175451082583</v>
      </c>
      <c r="F29" s="9">
        <f t="shared" si="1"/>
        <v>-4.4231754510825838E-2</v>
      </c>
      <c r="G29" s="20">
        <f t="shared" si="2"/>
        <v>1.9564481071059621E-3</v>
      </c>
    </row>
    <row r="30" spans="2:7" x14ac:dyDescent="0.15">
      <c r="B30" s="13">
        <v>2008</v>
      </c>
      <c r="C30" s="8">
        <v>385.1</v>
      </c>
      <c r="D30" s="14">
        <v>0.05</v>
      </c>
      <c r="E30" s="19">
        <f t="shared" si="0"/>
        <v>0.18048888498969795</v>
      </c>
      <c r="F30" s="9">
        <f t="shared" si="1"/>
        <v>-0.13048888498969796</v>
      </c>
      <c r="G30" s="20">
        <f t="shared" si="2"/>
        <v>1.7027349105854621E-2</v>
      </c>
    </row>
    <row r="31" spans="2:7" x14ac:dyDescent="0.15">
      <c r="B31" s="13">
        <v>2009</v>
      </c>
      <c r="C31" s="8">
        <v>386.7</v>
      </c>
      <c r="D31" s="14">
        <v>0.16</v>
      </c>
      <c r="E31" s="19">
        <f t="shared" si="0"/>
        <v>0.19349458937279573</v>
      </c>
      <c r="F31" s="9">
        <f t="shared" si="1"/>
        <v>-3.349458937279573E-2</v>
      </c>
      <c r="G31" s="20">
        <f t="shared" si="2"/>
        <v>1.1218875172522007E-3</v>
      </c>
    </row>
    <row r="32" spans="2:7" x14ac:dyDescent="0.15">
      <c r="B32" s="13">
        <v>2010</v>
      </c>
      <c r="C32" s="8">
        <v>388.9</v>
      </c>
      <c r="D32" s="14">
        <v>0.2</v>
      </c>
      <c r="E32" s="19">
        <f t="shared" si="0"/>
        <v>0.21137743289955502</v>
      </c>
      <c r="F32" s="9">
        <f t="shared" si="1"/>
        <v>-1.1377432899555007E-2</v>
      </c>
      <c r="G32" s="20">
        <f t="shared" si="2"/>
        <v>1.2944597938387666E-4</v>
      </c>
    </row>
    <row r="33" spans="2:7" x14ac:dyDescent="0.15">
      <c r="B33" s="13">
        <v>2011</v>
      </c>
      <c r="C33" s="8">
        <v>390.9</v>
      </c>
      <c r="D33" s="14">
        <v>0.08</v>
      </c>
      <c r="E33" s="19">
        <f t="shared" si="0"/>
        <v>0.22763456337842758</v>
      </c>
      <c r="F33" s="9">
        <f t="shared" si="1"/>
        <v>-0.14763456337842756</v>
      </c>
      <c r="G33" s="20">
        <f t="shared" si="2"/>
        <v>2.1795964303938944E-2</v>
      </c>
    </row>
    <row r="34" spans="2:7" x14ac:dyDescent="0.15">
      <c r="B34" s="13">
        <v>2012</v>
      </c>
      <c r="C34" s="8">
        <v>393.1</v>
      </c>
      <c r="D34" s="14">
        <v>0.15</v>
      </c>
      <c r="E34" s="19">
        <f t="shared" si="0"/>
        <v>0.24551740690518731</v>
      </c>
      <c r="F34" s="9">
        <f t="shared" si="1"/>
        <v>-9.5517406905187313E-2</v>
      </c>
      <c r="G34" s="20">
        <f t="shared" si="2"/>
        <v>9.1235750218911244E-3</v>
      </c>
    </row>
    <row r="35" spans="2:7" x14ac:dyDescent="0.15">
      <c r="B35" s="13">
        <v>2013</v>
      </c>
      <c r="C35" s="8">
        <v>396</v>
      </c>
      <c r="D35" s="14">
        <v>0.2</v>
      </c>
      <c r="E35" s="19">
        <f t="shared" si="0"/>
        <v>0.26909024609955212</v>
      </c>
      <c r="F35" s="9">
        <f t="shared" si="1"/>
        <v>-6.9090246099552111E-2</v>
      </c>
      <c r="G35" s="20">
        <f t="shared" si="2"/>
        <v>4.7734621060966757E-3</v>
      </c>
    </row>
    <row r="36" spans="2:7" x14ac:dyDescent="0.15">
      <c r="B36" s="13">
        <v>2014</v>
      </c>
      <c r="C36" s="8">
        <v>397.7</v>
      </c>
      <c r="D36" s="14">
        <v>0.27</v>
      </c>
      <c r="E36" s="19">
        <f t="shared" si="0"/>
        <v>0.28290880700659349</v>
      </c>
      <c r="F36" s="9">
        <f t="shared" si="1"/>
        <v>-1.290880700659347E-2</v>
      </c>
      <c r="G36" s="20">
        <f t="shared" si="2"/>
        <v>1.6663729833347665E-4</v>
      </c>
    </row>
    <row r="37" spans="2:7" x14ac:dyDescent="0.15">
      <c r="B37" s="13">
        <v>2015</v>
      </c>
      <c r="C37" s="8">
        <v>400</v>
      </c>
      <c r="D37" s="14">
        <v>0.42</v>
      </c>
      <c r="E37" s="19">
        <f t="shared" si="0"/>
        <v>0.3016045070572968</v>
      </c>
      <c r="F37" s="9">
        <f t="shared" si="1"/>
        <v>0.11839549294270318</v>
      </c>
      <c r="G37" s="20">
        <f t="shared" si="2"/>
        <v>1.4017492749145679E-2</v>
      </c>
    </row>
    <row r="38" spans="2:7" x14ac:dyDescent="0.15">
      <c r="B38" s="13">
        <v>2016</v>
      </c>
      <c r="C38" s="8">
        <v>403.3</v>
      </c>
      <c r="D38" s="14">
        <v>0.45</v>
      </c>
      <c r="E38" s="19">
        <f t="shared" si="0"/>
        <v>0.32842877234743639</v>
      </c>
      <c r="F38" s="9">
        <f t="shared" si="1"/>
        <v>0.12157122765256362</v>
      </c>
      <c r="G38" s="20">
        <f t="shared" si="2"/>
        <v>1.4779563392951448E-2</v>
      </c>
    </row>
    <row r="39" spans="2:7" ht="14.25" thickBot="1" x14ac:dyDescent="0.2">
      <c r="B39" s="15">
        <v>2017</v>
      </c>
      <c r="C39" s="16">
        <v>405.5</v>
      </c>
      <c r="D39" s="17">
        <v>0.38</v>
      </c>
      <c r="E39" s="21">
        <f t="shared" si="0"/>
        <v>0.34631161587419568</v>
      </c>
      <c r="F39" s="22">
        <f t="shared" si="1"/>
        <v>3.3688384125804327E-2</v>
      </c>
      <c r="G39" s="23">
        <f t="shared" si="2"/>
        <v>1.134907225007745E-3</v>
      </c>
    </row>
    <row r="40" spans="2:7" x14ac:dyDescent="0.15">
      <c r="B40" s="3"/>
      <c r="C40" s="3"/>
      <c r="D40" s="3"/>
      <c r="E40" s="3"/>
      <c r="F40" s="3"/>
      <c r="G40" s="3"/>
    </row>
    <row r="41" spans="2:7" x14ac:dyDescent="0.15">
      <c r="B41" s="1" t="s">
        <v>1</v>
      </c>
      <c r="C41" s="2">
        <f>CORREL(C7:C39,D7:D39)</f>
        <v>0.86346907293807618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p.135_例題１_線形回帰モデル (元データ)</vt:lpstr>
      <vt:lpstr>p.135_例題１_線形回帰モデル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松浦大樹</dc:creator>
  <cp:lastModifiedBy>松浦大樹</cp:lastModifiedBy>
  <cp:lastPrinted>2019-02-10T12:37:15Z</cp:lastPrinted>
  <dcterms:created xsi:type="dcterms:W3CDTF">2014-07-13T23:31:14Z</dcterms:created>
  <dcterms:modified xsi:type="dcterms:W3CDTF">2023-12-14T10:39:46Z</dcterms:modified>
</cp:coreProperties>
</file>