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tion\USB2\◎教材\①_2_Excel_成績一覧表\"/>
    </mc:Choice>
  </mc:AlternateContent>
  <xr:revisionPtr revIDLastSave="0" documentId="13_ncr:1_{0061E894-FE64-4320-8563-AD68157A477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成績表" sheetId="44" r:id="rId1"/>
    <sheet name="10-1" sheetId="49" r:id="rId2"/>
    <sheet name="10-2" sheetId="50" r:id="rId3"/>
    <sheet name="10-3" sheetId="51" r:id="rId4"/>
    <sheet name="10-4" sheetId="52" r:id="rId5"/>
    <sheet name="10-5" sheetId="53" r:id="rId6"/>
    <sheet name="10-6" sheetId="54" r:id="rId7"/>
  </sheets>
  <calcPr calcId="191029"/>
</workbook>
</file>

<file path=xl/calcChain.xml><?xml version="1.0" encoding="utf-8"?>
<calcChain xmlns="http://schemas.openxmlformats.org/spreadsheetml/2006/main">
  <c r="C17" i="50" l="1"/>
  <c r="C14" i="50"/>
  <c r="I9" i="54"/>
  <c r="I8" i="54"/>
  <c r="I7" i="54"/>
  <c r="I6" i="54"/>
  <c r="I5" i="54"/>
  <c r="I11" i="54" s="1"/>
  <c r="I9" i="53"/>
  <c r="I8" i="53"/>
  <c r="I7" i="53"/>
  <c r="I6" i="53"/>
  <c r="I11" i="53" s="1"/>
  <c r="I5" i="53"/>
  <c r="I9" i="52"/>
  <c r="I8" i="52"/>
  <c r="I7" i="52"/>
  <c r="I6" i="52"/>
  <c r="I5" i="52"/>
  <c r="E12" i="54"/>
  <c r="G12" i="54"/>
  <c r="C12" i="54"/>
  <c r="G11" i="54"/>
  <c r="E11" i="54"/>
  <c r="C11" i="54"/>
  <c r="D6" i="54" s="1"/>
  <c r="G10" i="54"/>
  <c r="H6" i="54" s="1"/>
  <c r="E10" i="54"/>
  <c r="F6" i="54" s="1"/>
  <c r="C10" i="54"/>
  <c r="D9" i="54" s="1"/>
  <c r="H9" i="54"/>
  <c r="F9" i="54"/>
  <c r="D8" i="54"/>
  <c r="H7" i="54"/>
  <c r="F7" i="54"/>
  <c r="D7" i="54"/>
  <c r="H5" i="54"/>
  <c r="D5" i="54"/>
  <c r="G11" i="53"/>
  <c r="H7" i="53" s="1"/>
  <c r="E11" i="53"/>
  <c r="F5" i="53" s="1"/>
  <c r="C11" i="53"/>
  <c r="D8" i="53" s="1"/>
  <c r="G10" i="53"/>
  <c r="E10" i="53"/>
  <c r="C10" i="53"/>
  <c r="H9" i="53"/>
  <c r="D9" i="53"/>
  <c r="G11" i="52"/>
  <c r="H6" i="52" s="1"/>
  <c r="E11" i="52"/>
  <c r="F6" i="52" s="1"/>
  <c r="C11" i="52"/>
  <c r="D7" i="52" s="1"/>
  <c r="G10" i="52"/>
  <c r="E10" i="52"/>
  <c r="C10" i="52"/>
  <c r="I9" i="51"/>
  <c r="I8" i="51"/>
  <c r="I7" i="51"/>
  <c r="I6" i="51"/>
  <c r="I5" i="51"/>
  <c r="I10" i="53" l="1"/>
  <c r="J6" i="53" s="1"/>
  <c r="I12" i="54"/>
  <c r="F5" i="54"/>
  <c r="I10" i="54"/>
  <c r="J8" i="54" s="1"/>
  <c r="H8" i="54"/>
  <c r="F8" i="54"/>
  <c r="D6" i="53"/>
  <c r="F9" i="53"/>
  <c r="H5" i="53"/>
  <c r="H6" i="53"/>
  <c r="H8" i="53"/>
  <c r="D5" i="52"/>
  <c r="F5" i="52"/>
  <c r="H9" i="52"/>
  <c r="H5" i="52"/>
  <c r="F7" i="52"/>
  <c r="I11" i="52"/>
  <c r="D9" i="52"/>
  <c r="H7" i="52"/>
  <c r="F9" i="52"/>
  <c r="F8" i="52"/>
  <c r="H8" i="52"/>
  <c r="D7" i="53"/>
  <c r="F7" i="53"/>
  <c r="D5" i="53"/>
  <c r="F8" i="53"/>
  <c r="F6" i="53"/>
  <c r="D8" i="52"/>
  <c r="I10" i="52"/>
  <c r="J8" i="52" s="1"/>
  <c r="D6" i="52"/>
  <c r="J7" i="53" l="1"/>
  <c r="J5" i="53"/>
  <c r="J8" i="53"/>
  <c r="J5" i="52"/>
  <c r="J7" i="52"/>
  <c r="J7" i="54"/>
  <c r="J6" i="54"/>
  <c r="J9" i="54"/>
  <c r="J5" i="54"/>
  <c r="J6" i="52"/>
  <c r="J9" i="53"/>
  <c r="J9" i="52"/>
  <c r="G11" i="51"/>
  <c r="E11" i="51"/>
  <c r="C11" i="51"/>
  <c r="G10" i="51"/>
  <c r="E10" i="51"/>
  <c r="C10" i="51"/>
  <c r="D11" i="50"/>
  <c r="E11" i="50"/>
  <c r="F11" i="50"/>
  <c r="C11" i="50"/>
  <c r="F10" i="50"/>
  <c r="E10" i="50"/>
  <c r="D10" i="50"/>
  <c r="C10" i="50"/>
  <c r="F9" i="50"/>
  <c r="F8" i="50"/>
  <c r="F7" i="50"/>
  <c r="F6" i="50"/>
  <c r="F5" i="50"/>
  <c r="F10" i="49"/>
  <c r="E10" i="49"/>
  <c r="D10" i="49"/>
  <c r="C10" i="49"/>
  <c r="F9" i="49"/>
  <c r="F8" i="49"/>
  <c r="F7" i="49"/>
  <c r="F6" i="49"/>
  <c r="F5" i="49"/>
  <c r="E10" i="44" l="1"/>
  <c r="D10" i="44"/>
  <c r="C10" i="44"/>
  <c r="F9" i="44"/>
  <c r="F8" i="44"/>
  <c r="F7" i="44"/>
  <c r="F6" i="44"/>
  <c r="F5" i="44"/>
  <c r="I10" i="51" l="1"/>
  <c r="I11" i="51"/>
  <c r="F10" i="44"/>
</calcChain>
</file>

<file path=xl/sharedStrings.xml><?xml version="1.0" encoding="utf-8"?>
<sst xmlns="http://schemas.openxmlformats.org/spreadsheetml/2006/main" count="108" uniqueCount="18">
  <si>
    <t>合計</t>
    <rPh sb="0" eb="2">
      <t>ゴウケイ</t>
    </rPh>
    <phoneticPr fontId="1"/>
  </si>
  <si>
    <t>名前</t>
    <rPh sb="0" eb="2">
      <t>ナマエ</t>
    </rPh>
    <phoneticPr fontId="1"/>
  </si>
  <si>
    <t>平均</t>
    <rPh sb="0" eb="2">
      <t>ヘイキン</t>
    </rPh>
    <phoneticPr fontId="1"/>
  </si>
  <si>
    <t>成績一覧表</t>
    <rPh sb="0" eb="2">
      <t>セイセキ</t>
    </rPh>
    <rPh sb="2" eb="4">
      <t>イチラン</t>
    </rPh>
    <rPh sb="4" eb="5">
      <t>ヒョウ</t>
    </rPh>
    <phoneticPr fontId="1"/>
  </si>
  <si>
    <t>大津 延敬</t>
  </si>
  <si>
    <t>岡崎 康宏</t>
  </si>
  <si>
    <t>佐藤 美枝</t>
  </si>
  <si>
    <t>土山 光雅</t>
  </si>
  <si>
    <t>日坂 小夜</t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</si>
  <si>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</si>
  <si>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</si>
  <si>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</si>
  <si>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標準偏差</t>
    <rPh sb="0" eb="4">
      <t>ヒョウジュンヘンサ</t>
    </rPh>
    <phoneticPr fontId="1"/>
  </si>
  <si>
    <t>国語偏差値</t>
    <rPh sb="0" eb="5">
      <t>コクゴヘンサチ</t>
    </rPh>
    <phoneticPr fontId="1"/>
  </si>
  <si>
    <t>数学偏差値</t>
    <rPh sb="0" eb="5">
      <t>スウガクヘンサチ</t>
    </rPh>
    <phoneticPr fontId="1"/>
  </si>
  <si>
    <t>英語偏差値</t>
    <rPh sb="0" eb="2">
      <t>エイゴ</t>
    </rPh>
    <rPh sb="2" eb="5">
      <t>ヘンサチ</t>
    </rPh>
    <phoneticPr fontId="1"/>
  </si>
  <si>
    <t>合計偏差値</t>
    <rPh sb="0" eb="5">
      <t>ゴウケイヘンサチ</t>
    </rPh>
    <phoneticPr fontId="1"/>
  </si>
  <si>
    <t>中央値</t>
    <rPh sb="0" eb="2">
      <t>チュウオウ</t>
    </rPh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</si>
</sst>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11</xdr:row>
      <xdr:rowOff>114301</xdr:rowOff>
    </xdr:from>
    <xdr:to>
      <xdr:col>4</xdr:col>
      <xdr:colOff>625929</xdr:colOff>
      <xdr:row>13</xdr:row>
      <xdr:rowOff>76202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23D70CF-67CA-4E9B-89EA-77F36895B5BE}"/>
            </a:ext>
          </a:extLst>
        </xdr:cNvPr>
        <xdr:cNvSpPr/>
      </xdr:nvSpPr>
      <xdr:spPr>
        <a:xfrm>
          <a:off x="1747157" y="2035630"/>
          <a:ext cx="1273629" cy="310243"/>
        </a:xfrm>
        <a:prstGeom prst="wedgeRoundRectCallout">
          <a:avLst>
            <a:gd name="adj1" fmla="val -58520"/>
            <a:gd name="adj2" fmla="val -112387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=STDEV.P(C5:C9)</a:t>
          </a:r>
          <a:endParaRPr kumimoji="1" lang="ja-JP" altLang="en-US" sz="1100"/>
        </a:p>
      </xdr:txBody>
    </xdr:sp>
    <xdr:clientData/>
  </xdr:twoCellAnchor>
  <xdr:twoCellAnchor>
    <xdr:from>
      <xdr:col>3</xdr:col>
      <xdr:colOff>21769</xdr:colOff>
      <xdr:row>14</xdr:row>
      <xdr:rowOff>81645</xdr:rowOff>
    </xdr:from>
    <xdr:to>
      <xdr:col>6</xdr:col>
      <xdr:colOff>332013</xdr:colOff>
      <xdr:row>16</xdr:row>
      <xdr:rowOff>65316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9612467-E133-4179-B571-66BDE7DCE699}"/>
            </a:ext>
          </a:extLst>
        </xdr:cNvPr>
        <xdr:cNvSpPr/>
      </xdr:nvSpPr>
      <xdr:spPr>
        <a:xfrm>
          <a:off x="1730826" y="2525488"/>
          <a:ext cx="2367644" cy="332014"/>
        </a:xfrm>
        <a:prstGeom prst="wedgeRoundRectCallout">
          <a:avLst>
            <a:gd name="adj1" fmla="val -50294"/>
            <a:gd name="adj2" fmla="val -87683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=SQRT((</a:t>
          </a:r>
          <a:r>
            <a:rPr kumimoji="1" lang="ja-JP" altLang="en-US" sz="1100"/>
            <a:t>値ー平均</a:t>
          </a:r>
          <a:r>
            <a:rPr kumimoji="1" lang="en-US" altLang="ja-JP" sz="1100"/>
            <a:t>)^2</a:t>
          </a:r>
          <a:r>
            <a:rPr kumimoji="1" lang="ja-JP" altLang="en-US" sz="1100"/>
            <a:t>の和</a:t>
          </a:r>
          <a:r>
            <a:rPr kumimoji="1" lang="en-US" altLang="ja-JP" sz="1100"/>
            <a:t>/</a:t>
          </a:r>
          <a:r>
            <a:rPr kumimoji="1" lang="ja-JP" altLang="en-US" sz="1100"/>
            <a:t>データ数）</a:t>
          </a:r>
        </a:p>
      </xdr:txBody>
    </xdr:sp>
    <xdr:clientData/>
  </xdr:twoCellAnchor>
  <xdr:twoCellAnchor>
    <xdr:from>
      <xdr:col>3</xdr:col>
      <xdr:colOff>5441</xdr:colOff>
      <xdr:row>17</xdr:row>
      <xdr:rowOff>87088</xdr:rowOff>
    </xdr:from>
    <xdr:to>
      <xdr:col>6</xdr:col>
      <xdr:colOff>364672</xdr:colOff>
      <xdr:row>19</xdr:row>
      <xdr:rowOff>70759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D336712-FBBB-4BB7-9E4B-10A90F9DB5A2}"/>
            </a:ext>
          </a:extLst>
        </xdr:cNvPr>
        <xdr:cNvSpPr/>
      </xdr:nvSpPr>
      <xdr:spPr>
        <a:xfrm>
          <a:off x="1714498" y="3053445"/>
          <a:ext cx="2416631" cy="332014"/>
        </a:xfrm>
        <a:prstGeom prst="wedgeRoundRectCallout">
          <a:avLst>
            <a:gd name="adj1" fmla="val -46735"/>
            <a:gd name="adj2" fmla="val -82765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=((</a:t>
          </a:r>
          <a:r>
            <a:rPr kumimoji="1" lang="ja-JP" altLang="en-US" sz="1100"/>
            <a:t>値ー平均</a:t>
          </a:r>
          <a:r>
            <a:rPr kumimoji="1" lang="en-US" altLang="ja-JP" sz="1100"/>
            <a:t>)^2</a:t>
          </a:r>
          <a:r>
            <a:rPr kumimoji="1" lang="ja-JP" altLang="en-US" sz="1100"/>
            <a:t>の和</a:t>
          </a:r>
          <a:r>
            <a:rPr kumimoji="1" lang="en-US" altLang="ja-JP" sz="1100"/>
            <a:t>/</a:t>
          </a:r>
          <a:r>
            <a:rPr kumimoji="1" lang="ja-JP" altLang="en-US" sz="1100"/>
            <a:t>データ数）</a:t>
          </a:r>
          <a:r>
            <a:rPr kumimoji="1" lang="en-US" altLang="ja-JP" sz="1100"/>
            <a:t>^(1/2)</a:t>
          </a:r>
          <a:endParaRPr kumimoji="1" lang="ja-JP" altLang="en-US" sz="1100"/>
        </a:p>
      </xdr:txBody>
    </xdr:sp>
    <xdr:clientData/>
  </xdr:twoCellAnchor>
  <xdr:twoCellAnchor>
    <xdr:from>
      <xdr:col>6</xdr:col>
      <xdr:colOff>212270</xdr:colOff>
      <xdr:row>3</xdr:row>
      <xdr:rowOff>32661</xdr:rowOff>
    </xdr:from>
    <xdr:to>
      <xdr:col>10</xdr:col>
      <xdr:colOff>493488</xdr:colOff>
      <xdr:row>8</xdr:row>
      <xdr:rowOff>92529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52132B-A988-4B5C-BC79-A74826B25264}"/>
            </a:ext>
          </a:extLst>
        </xdr:cNvPr>
        <xdr:cNvSpPr/>
      </xdr:nvSpPr>
      <xdr:spPr>
        <a:xfrm>
          <a:off x="3978727" y="560618"/>
          <a:ext cx="3024418" cy="930725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データのばらつきを示す指標としての標準偏差を求める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スタンダード・ディビエーション・ピー</a:t>
          </a:r>
          <a:b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=STDEV.P(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1,[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2],…)</a:t>
          </a:r>
          <a:endParaRPr lang="ja-JP" alt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212270</xdr:colOff>
      <xdr:row>9</xdr:row>
      <xdr:rowOff>38104</xdr:rowOff>
    </xdr:from>
    <xdr:to>
      <xdr:col>9</xdr:col>
      <xdr:colOff>244929</xdr:colOff>
      <xdr:row>13</xdr:row>
      <xdr:rowOff>59872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557729-DCA0-42F5-A35D-58605CDD8699}"/>
            </a:ext>
          </a:extLst>
        </xdr:cNvPr>
        <xdr:cNvSpPr/>
      </xdr:nvSpPr>
      <xdr:spPr>
        <a:xfrm>
          <a:off x="3978727" y="1611090"/>
          <a:ext cx="2090059" cy="718453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数値の正の平方根を計算する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スクエア・ルート</a:t>
          </a:r>
          <a:b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=SQRT(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数値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endParaRPr lang="ja-JP" alt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11</xdr:row>
      <xdr:rowOff>125185</xdr:rowOff>
    </xdr:from>
    <xdr:to>
      <xdr:col>6</xdr:col>
      <xdr:colOff>310243</xdr:colOff>
      <xdr:row>13</xdr:row>
      <xdr:rowOff>87086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6FFFB6C-1B03-4D9A-9706-A5B1B5AB66EF}"/>
            </a:ext>
          </a:extLst>
        </xdr:cNvPr>
        <xdr:cNvSpPr/>
      </xdr:nvSpPr>
      <xdr:spPr>
        <a:xfrm>
          <a:off x="2166257" y="2046514"/>
          <a:ext cx="1910443" cy="310243"/>
        </a:xfrm>
        <a:prstGeom prst="wedgeRoundRectCallout">
          <a:avLst>
            <a:gd name="adj1" fmla="val -55812"/>
            <a:gd name="adj2" fmla="val -438702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+mj-ea"/>
              <a:ea typeface="+mj-ea"/>
            </a:rPr>
            <a:t>=(C5-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C</a:t>
          </a:r>
          <a:r>
            <a:rPr kumimoji="1" lang="en-US" altLang="ja-JP" sz="1100">
              <a:latin typeface="+mj-ea"/>
              <a:ea typeface="+mj-ea"/>
            </a:rPr>
            <a:t>$10)*10/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C</a:t>
          </a:r>
          <a:r>
            <a:rPr kumimoji="1" lang="en-US" altLang="ja-JP" sz="1100">
              <a:latin typeface="+mj-ea"/>
              <a:ea typeface="+mj-ea"/>
            </a:rPr>
            <a:t>$11)+50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451757</xdr:colOff>
      <xdr:row>14</xdr:row>
      <xdr:rowOff>43542</xdr:rowOff>
    </xdr:from>
    <xdr:to>
      <xdr:col>6</xdr:col>
      <xdr:colOff>299357</xdr:colOff>
      <xdr:row>20</xdr:row>
      <xdr:rowOff>146958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513F979-D5C6-49C5-82B7-3A19E0AE81B7}"/>
            </a:ext>
          </a:extLst>
        </xdr:cNvPr>
        <xdr:cNvSpPr/>
      </xdr:nvSpPr>
      <xdr:spPr>
        <a:xfrm>
          <a:off x="2160814" y="2487385"/>
          <a:ext cx="1905000" cy="1148444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ポイント</a:t>
          </a:r>
          <a:endParaRPr kumimoji="1" lang="en-US" altLang="ja-JP" sz="1100"/>
        </a:p>
        <a:p>
          <a:pPr algn="l"/>
          <a:r>
            <a:rPr kumimoji="1" lang="ja-JP" altLang="en-US" sz="1100"/>
            <a:t>　後で右にコピーすることを考えて、平均と標準偏差の参照をするとき、</a:t>
          </a:r>
          <a:r>
            <a:rPr kumimoji="1" lang="en-US" altLang="ja-JP" sz="1100"/>
            <a:t>C</a:t>
          </a:r>
          <a:r>
            <a:rPr kumimoji="1" lang="ja-JP" altLang="en-US" sz="1100"/>
            <a:t>の前には＄を入れない</a:t>
          </a:r>
        </a:p>
      </xdr:txBody>
    </xdr:sp>
    <xdr:clientData/>
  </xdr:twoCellAnchor>
  <xdr:twoCellAnchor>
    <xdr:from>
      <xdr:col>7</xdr:col>
      <xdr:colOff>32656</xdr:colOff>
      <xdr:row>14</xdr:row>
      <xdr:rowOff>59871</xdr:rowOff>
    </xdr:from>
    <xdr:to>
      <xdr:col>10</xdr:col>
      <xdr:colOff>185057</xdr:colOff>
      <xdr:row>17</xdr:row>
      <xdr:rowOff>108859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74A7FB7-C4D2-4137-8823-033B06AACD66}"/>
            </a:ext>
          </a:extLst>
        </xdr:cNvPr>
        <xdr:cNvSpPr/>
      </xdr:nvSpPr>
      <xdr:spPr>
        <a:xfrm>
          <a:off x="4484913" y="2503714"/>
          <a:ext cx="2209801" cy="571502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８０点の生徒の順位は、それぞれどうなっているだろうか？</a:t>
          </a:r>
          <a:endParaRPr kumimoji="1" lang="en-US" altLang="ja-JP" sz="1100"/>
        </a:p>
      </xdr:txBody>
    </xdr:sp>
    <xdr:clientData/>
  </xdr:twoCellAnchor>
  <xdr:twoCellAnchor>
    <xdr:from>
      <xdr:col>7</xdr:col>
      <xdr:colOff>48987</xdr:colOff>
      <xdr:row>9</xdr:row>
      <xdr:rowOff>59871</xdr:rowOff>
    </xdr:from>
    <xdr:to>
      <xdr:col>10</xdr:col>
      <xdr:colOff>190501</xdr:colOff>
      <xdr:row>13</xdr:row>
      <xdr:rowOff>108857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33DA082-3644-410D-95C4-CF123642D672}"/>
            </a:ext>
          </a:extLst>
        </xdr:cNvPr>
        <xdr:cNvSpPr/>
      </xdr:nvSpPr>
      <xdr:spPr>
        <a:xfrm>
          <a:off x="4501244" y="1632857"/>
          <a:ext cx="2198914" cy="745671"/>
        </a:xfrm>
        <a:prstGeom prst="wedgeRoundRectCallout">
          <a:avLst>
            <a:gd name="adj1" fmla="val -12919"/>
            <a:gd name="adj2" fmla="val -155085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j-ea"/>
              <a:ea typeface="+mj-ea"/>
            </a:rPr>
            <a:t>範囲選択をしたままだと、国語偏差値や数学偏差値が含まれるので変える。</a:t>
          </a:r>
          <a:r>
            <a:rPr kumimoji="1" lang="en-US" altLang="ja-JP" sz="1100">
              <a:latin typeface="+mj-ea"/>
              <a:ea typeface="+mj-ea"/>
            </a:rPr>
            <a:t>=SUM(C5,E5,G5)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359228</xdr:colOff>
      <xdr:row>13</xdr:row>
      <xdr:rowOff>81643</xdr:rowOff>
    </xdr:from>
    <xdr:to>
      <xdr:col>4</xdr:col>
      <xdr:colOff>195943</xdr:colOff>
      <xdr:row>15</xdr:row>
      <xdr:rowOff>43543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BFC99EA-7F4E-4A88-AA52-E62602CC2623}"/>
            </a:ext>
          </a:extLst>
        </xdr:cNvPr>
        <xdr:cNvSpPr/>
      </xdr:nvSpPr>
      <xdr:spPr>
        <a:xfrm>
          <a:off x="1382485" y="2351314"/>
          <a:ext cx="1208315" cy="310243"/>
        </a:xfrm>
        <a:prstGeom prst="wedgeRoundRectCallout">
          <a:avLst>
            <a:gd name="adj1" fmla="val -43846"/>
            <a:gd name="adj2" fmla="val -142211"/>
            <a:gd name="adj3" fmla="val 16667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+mj-ea"/>
              <a:ea typeface="+mj-ea"/>
            </a:rPr>
            <a:t>=MEDIAN(C5:C9)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10885</xdr:colOff>
      <xdr:row>13</xdr:row>
      <xdr:rowOff>27215</xdr:rowOff>
    </xdr:from>
    <xdr:to>
      <xdr:col>9</xdr:col>
      <xdr:colOff>136072</xdr:colOff>
      <xdr:row>19</xdr:row>
      <xdr:rowOff>168729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4871332-678D-407A-8DF4-1664CCCE5E96}"/>
            </a:ext>
          </a:extLst>
        </xdr:cNvPr>
        <xdr:cNvSpPr/>
      </xdr:nvSpPr>
      <xdr:spPr>
        <a:xfrm>
          <a:off x="3777342" y="2296886"/>
          <a:ext cx="2182587" cy="1186543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ポイント</a:t>
          </a:r>
          <a:endParaRPr kumimoji="1" lang="en-US" altLang="ja-JP" sz="1100"/>
        </a:p>
        <a:p>
          <a:pPr algn="l"/>
          <a:r>
            <a:rPr kumimoji="1" lang="ja-JP" altLang="en-US" sz="1100"/>
            <a:t>　集団の中に極端に点数が低い（高い）データがある場合、平均よりも中央値を参考にする</a:t>
          </a:r>
          <a:endParaRPr kumimoji="1" lang="en-US" altLang="ja-JP" sz="1100"/>
        </a:p>
        <a:p>
          <a:pPr algn="l"/>
          <a:r>
            <a:rPr kumimoji="1" lang="en-US" altLang="ja-JP" sz="1100"/>
            <a:t>※80</a:t>
          </a:r>
          <a:r>
            <a:rPr kumimoji="1" lang="ja-JP" altLang="en-US" sz="1100"/>
            <a:t>点の順位→４位</a:t>
          </a:r>
        </a:p>
      </xdr:txBody>
    </xdr:sp>
    <xdr:clientData/>
  </xdr:twoCellAnchor>
  <xdr:twoCellAnchor>
    <xdr:from>
      <xdr:col>2</xdr:col>
      <xdr:colOff>10885</xdr:colOff>
      <xdr:row>15</xdr:row>
      <xdr:rowOff>163286</xdr:rowOff>
    </xdr:from>
    <xdr:to>
      <xdr:col>5</xdr:col>
      <xdr:colOff>522515</xdr:colOff>
      <xdr:row>21</xdr:row>
      <xdr:rowOff>48982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47393A8-2058-4C31-AAF1-C421A73EAC70}"/>
            </a:ext>
          </a:extLst>
        </xdr:cNvPr>
        <xdr:cNvSpPr/>
      </xdr:nvSpPr>
      <xdr:spPr>
        <a:xfrm>
          <a:off x="1034142" y="2781300"/>
          <a:ext cx="2569030" cy="930725"/>
        </a:xfrm>
        <a:prstGeom prst="rect">
          <a:avLst/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指定したセル範囲の中で、中央の値を計算する　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メジアン</a:t>
          </a:r>
          <a:b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=MEDIAN(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セル範囲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セル範囲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2,…)</a:t>
          </a:r>
          <a:endParaRPr lang="ja-JP" alt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11"/>
  <sheetViews>
    <sheetView tabSelected="1" zoomScale="175" zoomScaleNormal="175" workbookViewId="0"/>
  </sheetViews>
  <sheetFormatPr defaultRowHeight="13.5" x14ac:dyDescent="0.15"/>
  <cols>
    <col min="1" max="1" width="3.125" customWidth="1"/>
    <col min="2" max="2" width="10.25" customWidth="1"/>
  </cols>
  <sheetData>
    <row r="2" spans="2:6" ht="14.25" x14ac:dyDescent="0.15">
      <c r="B2" s="2" t="s">
        <v>3</v>
      </c>
    </row>
    <row r="4" spans="2:6" x14ac:dyDescent="0.15">
      <c r="B4" s="4" t="s">
        <v>1</v>
      </c>
      <c r="C4" s="4" t="s">
        <v>9</v>
      </c>
      <c r="D4" s="4" t="s">
        <v>10</v>
      </c>
      <c r="E4" s="4" t="s">
        <v>11</v>
      </c>
      <c r="F4" s="3" t="s">
        <v>0</v>
      </c>
    </row>
    <row r="5" spans="2:6" x14ac:dyDescent="0.15">
      <c r="B5" s="4" t="s">
        <v>4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4" t="s">
        <v>5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4" t="s">
        <v>6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4" t="s">
        <v>7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4" t="s">
        <v>8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7" t="s">
        <v>2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6" x14ac:dyDescent="0.15">
      <c r="B11" s="5"/>
    </row>
  </sheetData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C424-6188-4B6F-A6F4-2E92132E384A}">
  <dimension ref="B2:F11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</cols>
  <sheetData>
    <row r="2" spans="2:6" ht="14.25" x14ac:dyDescent="0.15">
      <c r="B2" s="2" t="s">
        <v>3</v>
      </c>
    </row>
    <row r="4" spans="2:6" x14ac:dyDescent="0.15">
      <c r="B4" s="4" t="s">
        <v>1</v>
      </c>
      <c r="C4" s="4" t="s">
        <v>9</v>
      </c>
      <c r="D4" s="4" t="s">
        <v>10</v>
      </c>
      <c r="E4" s="4" t="s">
        <v>11</v>
      </c>
      <c r="F4" s="8" t="s">
        <v>0</v>
      </c>
    </row>
    <row r="5" spans="2:6" x14ac:dyDescent="0.15">
      <c r="B5" s="4" t="s">
        <v>4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4" t="s">
        <v>5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4" t="s">
        <v>6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4" t="s">
        <v>7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4" t="s">
        <v>8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7" t="s">
        <v>2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6" x14ac:dyDescent="0.15">
      <c r="B11" s="8" t="s">
        <v>12</v>
      </c>
      <c r="C11" s="1"/>
      <c r="D11" s="1"/>
      <c r="E11" s="1"/>
      <c r="F11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7134-3435-48F5-8CBC-B6DC3A660C54}">
  <dimension ref="B2:F17"/>
  <sheetViews>
    <sheetView zoomScale="175" zoomScaleNormal="175" workbookViewId="0">
      <selection activeCell="J15" sqref="J15"/>
    </sheetView>
  </sheetViews>
  <sheetFormatPr defaultRowHeight="13.5" x14ac:dyDescent="0.15"/>
  <cols>
    <col min="1" max="1" width="3.125" customWidth="1"/>
    <col min="2" max="2" width="10.25" customWidth="1"/>
    <col min="3" max="6" width="9" customWidth="1"/>
  </cols>
  <sheetData>
    <row r="2" spans="2:6" ht="14.25" x14ac:dyDescent="0.15">
      <c r="B2" s="2" t="s">
        <v>3</v>
      </c>
    </row>
    <row r="4" spans="2:6" x14ac:dyDescent="0.15">
      <c r="B4" s="4" t="s">
        <v>1</v>
      </c>
      <c r="C4" s="4" t="s">
        <v>9</v>
      </c>
      <c r="D4" s="4" t="s">
        <v>10</v>
      </c>
      <c r="E4" s="4" t="s">
        <v>11</v>
      </c>
      <c r="F4" s="8" t="s">
        <v>0</v>
      </c>
    </row>
    <row r="5" spans="2:6" x14ac:dyDescent="0.15">
      <c r="B5" s="4" t="s">
        <v>4</v>
      </c>
      <c r="C5" s="1">
        <v>75</v>
      </c>
      <c r="D5" s="1">
        <v>80</v>
      </c>
      <c r="E5" s="1">
        <v>80</v>
      </c>
      <c r="F5" s="1">
        <f>SUM(C5:E5)</f>
        <v>235</v>
      </c>
    </row>
    <row r="6" spans="2:6" x14ac:dyDescent="0.15">
      <c r="B6" s="4" t="s">
        <v>5</v>
      </c>
      <c r="C6" s="1">
        <v>60</v>
      </c>
      <c r="D6" s="1">
        <v>70</v>
      </c>
      <c r="E6" s="1">
        <v>10</v>
      </c>
      <c r="F6" s="1">
        <f>SUM(C6:E6)</f>
        <v>140</v>
      </c>
    </row>
    <row r="7" spans="2:6" x14ac:dyDescent="0.15">
      <c r="B7" s="4" t="s">
        <v>6</v>
      </c>
      <c r="C7" s="1">
        <v>70</v>
      </c>
      <c r="D7" s="1">
        <v>60</v>
      </c>
      <c r="E7" s="1">
        <v>85</v>
      </c>
      <c r="F7" s="1">
        <f>SUM(C7:E7)</f>
        <v>215</v>
      </c>
    </row>
    <row r="8" spans="2:6" x14ac:dyDescent="0.15">
      <c r="B8" s="4" t="s">
        <v>7</v>
      </c>
      <c r="C8" s="1">
        <v>65</v>
      </c>
      <c r="D8" s="1">
        <v>50</v>
      </c>
      <c r="E8" s="1">
        <v>85</v>
      </c>
      <c r="F8" s="1">
        <f>SUM(C8:E8)</f>
        <v>200</v>
      </c>
    </row>
    <row r="9" spans="2:6" x14ac:dyDescent="0.15">
      <c r="B9" s="4" t="s">
        <v>8</v>
      </c>
      <c r="C9" s="1">
        <v>80</v>
      </c>
      <c r="D9" s="1">
        <v>90</v>
      </c>
      <c r="E9" s="1">
        <v>90</v>
      </c>
      <c r="F9" s="1">
        <f>SUM(C9:E9)</f>
        <v>260</v>
      </c>
    </row>
    <row r="10" spans="2:6" x14ac:dyDescent="0.15">
      <c r="B10" s="7" t="s">
        <v>2</v>
      </c>
      <c r="C10" s="1">
        <f>AVERAGE(C5:C9)</f>
        <v>70</v>
      </c>
      <c r="D10" s="1">
        <f>AVERAGE(D5:D9)</f>
        <v>70</v>
      </c>
      <c r="E10" s="1">
        <f>AVERAGE(E5:E9)</f>
        <v>70</v>
      </c>
      <c r="F10" s="1">
        <f>AVERAGE(F5:F9)</f>
        <v>210</v>
      </c>
    </row>
    <row r="11" spans="2:6" x14ac:dyDescent="0.15">
      <c r="B11" s="8" t="s">
        <v>12</v>
      </c>
      <c r="C11" s="9">
        <f>_xlfn.STDEV.P(C5:C9)</f>
        <v>7.0710678118654755</v>
      </c>
      <c r="D11" s="9">
        <f t="shared" ref="D11:F11" si="0">_xlfn.STDEV.P(D5:D9)</f>
        <v>14.142135623730951</v>
      </c>
      <c r="E11" s="9">
        <f t="shared" si="0"/>
        <v>30.166206257996713</v>
      </c>
      <c r="F11" s="9">
        <f t="shared" si="0"/>
        <v>40.373258476372698</v>
      </c>
    </row>
    <row r="14" spans="2:6" x14ac:dyDescent="0.15">
      <c r="C14" s="13">
        <f>SQRT(((C5-C10)^2+(C6-C10)^2+(C7-C10)^2+(C8-C10)^2+(C9-C10)^2)/5)</f>
        <v>7.0710678118654755</v>
      </c>
    </row>
    <row r="17" spans="3:3" x14ac:dyDescent="0.15">
      <c r="C17" s="13">
        <f>(((C5-C10)^2+(C6-C10)^2+(C7-C10)^2+(C8-C10)^2+(C9-C10)^2)/5)^(1/2)</f>
        <v>7.0710678118654755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AD6B-0B6D-41AF-B3FC-81942C820F11}">
  <dimension ref="B2:J11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9" width="9" customWidth="1"/>
  </cols>
  <sheetData>
    <row r="2" spans="2:10" ht="14.25" x14ac:dyDescent="0.15">
      <c r="B2" s="2" t="s">
        <v>3</v>
      </c>
    </row>
    <row r="4" spans="2:10" x14ac:dyDescent="0.15">
      <c r="B4" s="4" t="s">
        <v>1</v>
      </c>
      <c r="C4" s="4" t="s">
        <v>9</v>
      </c>
      <c r="D4" s="6" t="s">
        <v>13</v>
      </c>
      <c r="E4" s="4" t="s">
        <v>10</v>
      </c>
      <c r="F4" s="6" t="s">
        <v>14</v>
      </c>
      <c r="G4" s="4" t="s">
        <v>11</v>
      </c>
      <c r="H4" s="6" t="s">
        <v>15</v>
      </c>
      <c r="I4" s="8" t="s">
        <v>0</v>
      </c>
      <c r="J4" s="6" t="s">
        <v>16</v>
      </c>
    </row>
    <row r="5" spans="2:10" x14ac:dyDescent="0.15">
      <c r="B5" s="4" t="s">
        <v>4</v>
      </c>
      <c r="C5" s="1">
        <v>75</v>
      </c>
      <c r="D5" s="9"/>
      <c r="E5" s="1">
        <v>80</v>
      </c>
      <c r="F5" s="9"/>
      <c r="G5" s="1">
        <v>80</v>
      </c>
      <c r="H5" s="9"/>
      <c r="I5" s="10">
        <f>SUM(C5,E5,G5)</f>
        <v>235</v>
      </c>
      <c r="J5" s="9"/>
    </row>
    <row r="6" spans="2:10" x14ac:dyDescent="0.15">
      <c r="B6" s="4" t="s">
        <v>5</v>
      </c>
      <c r="C6" s="1">
        <v>60</v>
      </c>
      <c r="D6" s="9"/>
      <c r="E6" s="1">
        <v>70</v>
      </c>
      <c r="F6" s="9"/>
      <c r="G6" s="1">
        <v>10</v>
      </c>
      <c r="H6" s="9"/>
      <c r="I6" s="10">
        <f>SUM(C6,E6,G6)</f>
        <v>140</v>
      </c>
      <c r="J6" s="9"/>
    </row>
    <row r="7" spans="2:10" x14ac:dyDescent="0.15">
      <c r="B7" s="4" t="s">
        <v>6</v>
      </c>
      <c r="C7" s="1">
        <v>70</v>
      </c>
      <c r="D7" s="9"/>
      <c r="E7" s="1">
        <v>60</v>
      </c>
      <c r="F7" s="9"/>
      <c r="G7" s="1">
        <v>85</v>
      </c>
      <c r="H7" s="9"/>
      <c r="I7" s="10">
        <f>SUM(C7,E7,G7)</f>
        <v>215</v>
      </c>
      <c r="J7" s="9"/>
    </row>
    <row r="8" spans="2:10" x14ac:dyDescent="0.15">
      <c r="B8" s="4" t="s">
        <v>7</v>
      </c>
      <c r="C8" s="1">
        <v>65</v>
      </c>
      <c r="D8" s="9"/>
      <c r="E8" s="1">
        <v>50</v>
      </c>
      <c r="F8" s="9"/>
      <c r="G8" s="1">
        <v>85</v>
      </c>
      <c r="H8" s="9"/>
      <c r="I8" s="10">
        <f>SUM(C8,E8,G8)</f>
        <v>200</v>
      </c>
      <c r="J8" s="9"/>
    </row>
    <row r="9" spans="2:10" x14ac:dyDescent="0.15">
      <c r="B9" s="4" t="s">
        <v>8</v>
      </c>
      <c r="C9" s="1">
        <v>80</v>
      </c>
      <c r="D9" s="9"/>
      <c r="E9" s="1">
        <v>90</v>
      </c>
      <c r="F9" s="9"/>
      <c r="G9" s="1">
        <v>90</v>
      </c>
      <c r="H9" s="9"/>
      <c r="I9" s="10">
        <f>SUM(C9,E9,G9)</f>
        <v>260</v>
      </c>
      <c r="J9" s="9"/>
    </row>
    <row r="10" spans="2:10" x14ac:dyDescent="0.15">
      <c r="B10" s="7" t="s">
        <v>2</v>
      </c>
      <c r="C10" s="1">
        <f>AVERAGE(C5:C9)</f>
        <v>70</v>
      </c>
      <c r="D10" s="1"/>
      <c r="E10" s="1">
        <f>AVERAGE(E5:E9)</f>
        <v>70</v>
      </c>
      <c r="F10" s="1"/>
      <c r="G10" s="1">
        <f>AVERAGE(G5:G9)</f>
        <v>70</v>
      </c>
      <c r="H10" s="1"/>
      <c r="I10" s="1">
        <f>AVERAGE(I5:I9)</f>
        <v>210</v>
      </c>
      <c r="J10" s="1"/>
    </row>
    <row r="11" spans="2:10" x14ac:dyDescent="0.15">
      <c r="B11" s="8" t="s">
        <v>12</v>
      </c>
      <c r="C11" s="9">
        <f>_xlfn.STDEV.P(C5:C9)</f>
        <v>7.0710678118654755</v>
      </c>
      <c r="D11" s="9"/>
      <c r="E11" s="9">
        <f t="shared" ref="E11:I11" si="0">_xlfn.STDEV.P(E5:E9)</f>
        <v>14.142135623730951</v>
      </c>
      <c r="F11" s="9"/>
      <c r="G11" s="9">
        <f t="shared" si="0"/>
        <v>30.166206257996713</v>
      </c>
      <c r="H11" s="9"/>
      <c r="I11" s="9">
        <f t="shared" si="0"/>
        <v>40.373258476372698</v>
      </c>
      <c r="J11" s="9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3902-1AFC-4D35-B95A-15B9DC02796A}">
  <dimension ref="B2:J11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9" width="9" customWidth="1"/>
  </cols>
  <sheetData>
    <row r="2" spans="2:10" ht="14.25" x14ac:dyDescent="0.15">
      <c r="B2" s="2" t="s">
        <v>3</v>
      </c>
    </row>
    <row r="4" spans="2:10" x14ac:dyDescent="0.15">
      <c r="B4" s="4" t="s">
        <v>1</v>
      </c>
      <c r="C4" s="4" t="s">
        <v>9</v>
      </c>
      <c r="D4" s="6" t="s">
        <v>13</v>
      </c>
      <c r="E4" s="4" t="s">
        <v>10</v>
      </c>
      <c r="F4" s="6" t="s">
        <v>14</v>
      </c>
      <c r="G4" s="4" t="s">
        <v>11</v>
      </c>
      <c r="H4" s="6" t="s">
        <v>15</v>
      </c>
      <c r="I4" s="8" t="s">
        <v>0</v>
      </c>
      <c r="J4" s="6" t="s">
        <v>16</v>
      </c>
    </row>
    <row r="5" spans="2:10" x14ac:dyDescent="0.15">
      <c r="B5" s="4" t="s">
        <v>4</v>
      </c>
      <c r="C5" s="1">
        <v>75</v>
      </c>
      <c r="D5" s="9">
        <f>((C5-C$10)*10/C$11)+50</f>
        <v>57.071067811865476</v>
      </c>
      <c r="E5" s="1">
        <v>80</v>
      </c>
      <c r="F5" s="9">
        <f>((E5-E$10)*10/E$11)+50</f>
        <v>57.071067811865476</v>
      </c>
      <c r="G5" s="1">
        <v>80</v>
      </c>
      <c r="H5" s="9">
        <f>((G5-G$10)*10/G$11)+50</f>
        <v>53.314967720658977</v>
      </c>
      <c r="I5" s="10">
        <f>SUM(C5,E5,G5)</f>
        <v>235</v>
      </c>
      <c r="J5" s="9">
        <f>((I5-I$10)*10/I$11)+50</f>
        <v>56.192217557725876</v>
      </c>
    </row>
    <row r="6" spans="2:10" x14ac:dyDescent="0.15">
      <c r="B6" s="4" t="s">
        <v>5</v>
      </c>
      <c r="C6" s="1">
        <v>60</v>
      </c>
      <c r="D6" s="9">
        <f t="shared" ref="D6:F9" si="0">((C6-C$10)*10/C$11)+50</f>
        <v>35.857864376269049</v>
      </c>
      <c r="E6" s="1">
        <v>70</v>
      </c>
      <c r="F6" s="9">
        <f t="shared" si="0"/>
        <v>50</v>
      </c>
      <c r="G6" s="1">
        <v>10</v>
      </c>
      <c r="H6" s="9">
        <f t="shared" ref="H6:J9" si="1">((G6-G$10)*10/G$11)+50</f>
        <v>30.110193676046123</v>
      </c>
      <c r="I6" s="10">
        <f>SUM(C6,E6,G6)</f>
        <v>140</v>
      </c>
      <c r="J6" s="9">
        <f t="shared" si="1"/>
        <v>32.661790838367551</v>
      </c>
    </row>
    <row r="7" spans="2:10" x14ac:dyDescent="0.15">
      <c r="B7" s="4" t="s">
        <v>6</v>
      </c>
      <c r="C7" s="1">
        <v>70</v>
      </c>
      <c r="D7" s="9">
        <f t="shared" si="0"/>
        <v>50</v>
      </c>
      <c r="E7" s="1">
        <v>60</v>
      </c>
      <c r="F7" s="9">
        <f t="shared" si="0"/>
        <v>42.928932188134524</v>
      </c>
      <c r="G7" s="1">
        <v>85</v>
      </c>
      <c r="H7" s="9">
        <f t="shared" si="1"/>
        <v>54.972451580988469</v>
      </c>
      <c r="I7" s="10">
        <f>SUM(C7,E7,G7)</f>
        <v>215</v>
      </c>
      <c r="J7" s="9">
        <f t="shared" si="1"/>
        <v>51.238443511545178</v>
      </c>
    </row>
    <row r="8" spans="2:10" x14ac:dyDescent="0.15">
      <c r="B8" s="4" t="s">
        <v>7</v>
      </c>
      <c r="C8" s="1">
        <v>65</v>
      </c>
      <c r="D8" s="9">
        <f t="shared" si="0"/>
        <v>42.928932188134524</v>
      </c>
      <c r="E8" s="1">
        <v>50</v>
      </c>
      <c r="F8" s="9">
        <f t="shared" si="0"/>
        <v>35.857864376269049</v>
      </c>
      <c r="G8" s="1">
        <v>85</v>
      </c>
      <c r="H8" s="9">
        <f t="shared" si="1"/>
        <v>54.972451580988469</v>
      </c>
      <c r="I8" s="10">
        <f>SUM(C8,E8,G8)</f>
        <v>200</v>
      </c>
      <c r="J8" s="9">
        <f t="shared" si="1"/>
        <v>47.523112976909651</v>
      </c>
    </row>
    <row r="9" spans="2:10" x14ac:dyDescent="0.15">
      <c r="B9" s="4" t="s">
        <v>8</v>
      </c>
      <c r="C9" s="1">
        <v>80</v>
      </c>
      <c r="D9" s="9">
        <f t="shared" si="0"/>
        <v>64.142135623730951</v>
      </c>
      <c r="E9" s="1">
        <v>90</v>
      </c>
      <c r="F9" s="9">
        <f t="shared" si="0"/>
        <v>64.142135623730951</v>
      </c>
      <c r="G9" s="1">
        <v>90</v>
      </c>
      <c r="H9" s="9">
        <f t="shared" si="1"/>
        <v>56.629935441317961</v>
      </c>
      <c r="I9" s="10">
        <f>SUM(C9,E9,G9)</f>
        <v>260</v>
      </c>
      <c r="J9" s="9">
        <f t="shared" si="1"/>
        <v>62.384435115451751</v>
      </c>
    </row>
    <row r="10" spans="2:10" x14ac:dyDescent="0.15">
      <c r="B10" s="8" t="s">
        <v>2</v>
      </c>
      <c r="C10" s="1">
        <f>AVERAGE(C5:C9)</f>
        <v>70</v>
      </c>
      <c r="D10" s="11"/>
      <c r="E10" s="1">
        <f>AVERAGE(E5:E9)</f>
        <v>70</v>
      </c>
      <c r="F10" s="11"/>
      <c r="G10" s="1">
        <f>AVERAGE(G5:G9)</f>
        <v>70</v>
      </c>
      <c r="H10" s="11"/>
      <c r="I10" s="1">
        <f>AVERAGE(I5:I9)</f>
        <v>210</v>
      </c>
      <c r="J10" s="11"/>
    </row>
    <row r="11" spans="2:10" x14ac:dyDescent="0.15">
      <c r="B11" s="8" t="s">
        <v>12</v>
      </c>
      <c r="C11" s="9">
        <f>_xlfn.STDEV.P(C5:C9)</f>
        <v>7.0710678118654755</v>
      </c>
      <c r="D11" s="12"/>
      <c r="E11" s="9">
        <f t="shared" ref="E11:I11" si="2">_xlfn.STDEV.P(E5:E9)</f>
        <v>14.142135623730951</v>
      </c>
      <c r="F11" s="12"/>
      <c r="G11" s="9">
        <f t="shared" si="2"/>
        <v>30.166206257996713</v>
      </c>
      <c r="H11" s="12"/>
      <c r="I11" s="9">
        <f t="shared" si="2"/>
        <v>40.373258476372698</v>
      </c>
      <c r="J11" s="12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BDBF-3075-4F06-8AA4-AF51838180BA}">
  <dimension ref="B2:J12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9" width="9" customWidth="1"/>
  </cols>
  <sheetData>
    <row r="2" spans="2:10" ht="14.25" x14ac:dyDescent="0.15">
      <c r="B2" s="2" t="s">
        <v>3</v>
      </c>
    </row>
    <row r="4" spans="2:10" x14ac:dyDescent="0.15">
      <c r="B4" s="4" t="s">
        <v>1</v>
      </c>
      <c r="C4" s="4" t="s">
        <v>9</v>
      </c>
      <c r="D4" s="6" t="s">
        <v>13</v>
      </c>
      <c r="E4" s="4" t="s">
        <v>10</v>
      </c>
      <c r="F4" s="6" t="s">
        <v>14</v>
      </c>
      <c r="G4" s="4" t="s">
        <v>11</v>
      </c>
      <c r="H4" s="6" t="s">
        <v>15</v>
      </c>
      <c r="I4" s="8" t="s">
        <v>0</v>
      </c>
      <c r="J4" s="6" t="s">
        <v>16</v>
      </c>
    </row>
    <row r="5" spans="2:10" x14ac:dyDescent="0.15">
      <c r="B5" s="4" t="s">
        <v>4</v>
      </c>
      <c r="C5" s="1">
        <v>75</v>
      </c>
      <c r="D5" s="9">
        <f>((C5-C$10)*10/C$11)+50</f>
        <v>57.071067811865476</v>
      </c>
      <c r="E5" s="1">
        <v>80</v>
      </c>
      <c r="F5" s="9">
        <f>((E5-E$10)*10/E$11)+50</f>
        <v>57.071067811865476</v>
      </c>
      <c r="G5" s="1">
        <v>80</v>
      </c>
      <c r="H5" s="9">
        <f>((G5-G$10)*10/G$11)+50</f>
        <v>53.314967720658977</v>
      </c>
      <c r="I5" s="10">
        <f>SUM(C5,E5,G5)</f>
        <v>235</v>
      </c>
      <c r="J5" s="9">
        <f>((I5-I$10)*10/I$11)+50</f>
        <v>56.192217557725876</v>
      </c>
    </row>
    <row r="6" spans="2:10" x14ac:dyDescent="0.15">
      <c r="B6" s="4" t="s">
        <v>5</v>
      </c>
      <c r="C6" s="1">
        <v>60</v>
      </c>
      <c r="D6" s="9">
        <f t="shared" ref="D6:F9" si="0">((C6-C$10)*10/C$11)+50</f>
        <v>35.857864376269049</v>
      </c>
      <c r="E6" s="1">
        <v>70</v>
      </c>
      <c r="F6" s="9">
        <f t="shared" si="0"/>
        <v>50</v>
      </c>
      <c r="G6" s="1">
        <v>10</v>
      </c>
      <c r="H6" s="9">
        <f t="shared" ref="H6:J9" si="1">((G6-G$10)*10/G$11)+50</f>
        <v>30.110193676046123</v>
      </c>
      <c r="I6" s="10">
        <f>SUM(C6,E6,G6)</f>
        <v>140</v>
      </c>
      <c r="J6" s="9">
        <f t="shared" si="1"/>
        <v>32.661790838367551</v>
      </c>
    </row>
    <row r="7" spans="2:10" x14ac:dyDescent="0.15">
      <c r="B7" s="4" t="s">
        <v>6</v>
      </c>
      <c r="C7" s="1">
        <v>70</v>
      </c>
      <c r="D7" s="9">
        <f t="shared" si="0"/>
        <v>50</v>
      </c>
      <c r="E7" s="1">
        <v>60</v>
      </c>
      <c r="F7" s="9">
        <f t="shared" si="0"/>
        <v>42.928932188134524</v>
      </c>
      <c r="G7" s="1">
        <v>85</v>
      </c>
      <c r="H7" s="9">
        <f t="shared" si="1"/>
        <v>54.972451580988469</v>
      </c>
      <c r="I7" s="10">
        <f>SUM(C7,E7,G7)</f>
        <v>215</v>
      </c>
      <c r="J7" s="9">
        <f t="shared" si="1"/>
        <v>51.238443511545178</v>
      </c>
    </row>
    <row r="8" spans="2:10" x14ac:dyDescent="0.15">
      <c r="B8" s="4" t="s">
        <v>7</v>
      </c>
      <c r="C8" s="1">
        <v>65</v>
      </c>
      <c r="D8" s="9">
        <f t="shared" si="0"/>
        <v>42.928932188134524</v>
      </c>
      <c r="E8" s="1">
        <v>50</v>
      </c>
      <c r="F8" s="9">
        <f t="shared" si="0"/>
        <v>35.857864376269049</v>
      </c>
      <c r="G8" s="1">
        <v>85</v>
      </c>
      <c r="H8" s="9">
        <f t="shared" si="1"/>
        <v>54.972451580988469</v>
      </c>
      <c r="I8" s="10">
        <f>SUM(C8,E8,G8)</f>
        <v>200</v>
      </c>
      <c r="J8" s="9">
        <f t="shared" si="1"/>
        <v>47.523112976909651</v>
      </c>
    </row>
    <row r="9" spans="2:10" x14ac:dyDescent="0.15">
      <c r="B9" s="4" t="s">
        <v>8</v>
      </c>
      <c r="C9" s="1">
        <v>80</v>
      </c>
      <c r="D9" s="9">
        <f t="shared" si="0"/>
        <v>64.142135623730951</v>
      </c>
      <c r="E9" s="1">
        <v>90</v>
      </c>
      <c r="F9" s="9">
        <f t="shared" si="0"/>
        <v>64.142135623730951</v>
      </c>
      <c r="G9" s="1">
        <v>90</v>
      </c>
      <c r="H9" s="9">
        <f t="shared" si="1"/>
        <v>56.629935441317961</v>
      </c>
      <c r="I9" s="10">
        <f>SUM(C9,E9,G9)</f>
        <v>260</v>
      </c>
      <c r="J9" s="9">
        <f t="shared" si="1"/>
        <v>62.384435115451751</v>
      </c>
    </row>
    <row r="10" spans="2:10" x14ac:dyDescent="0.15">
      <c r="B10" s="8" t="s">
        <v>2</v>
      </c>
      <c r="C10" s="1">
        <f>AVERAGE(C5:C9)</f>
        <v>70</v>
      </c>
      <c r="D10" s="11"/>
      <c r="E10" s="1">
        <f>AVERAGE(E5:E9)</f>
        <v>70</v>
      </c>
      <c r="F10" s="11"/>
      <c r="G10" s="1">
        <f>AVERAGE(G5:G9)</f>
        <v>70</v>
      </c>
      <c r="H10" s="11"/>
      <c r="I10" s="1">
        <f>AVERAGE(I5:I9)</f>
        <v>210</v>
      </c>
      <c r="J10" s="11"/>
    </row>
    <row r="11" spans="2:10" x14ac:dyDescent="0.15">
      <c r="B11" s="8" t="s">
        <v>12</v>
      </c>
      <c r="C11" s="9">
        <f>_xlfn.STDEV.P(C5:C9)</f>
        <v>7.0710678118654755</v>
      </c>
      <c r="D11" s="12"/>
      <c r="E11" s="9">
        <f t="shared" ref="E11:I11" si="2">_xlfn.STDEV.P(E5:E9)</f>
        <v>14.142135623730951</v>
      </c>
      <c r="F11" s="12"/>
      <c r="G11" s="9">
        <f t="shared" si="2"/>
        <v>30.166206257996713</v>
      </c>
      <c r="H11" s="12"/>
      <c r="I11" s="9">
        <f t="shared" si="2"/>
        <v>40.373258476372698</v>
      </c>
      <c r="J11" s="12"/>
    </row>
    <row r="12" spans="2:10" x14ac:dyDescent="0.15">
      <c r="B12" s="8" t="s">
        <v>17</v>
      </c>
      <c r="C12" s="1"/>
      <c r="D12" s="12"/>
      <c r="E12" s="1"/>
      <c r="F12" s="12"/>
      <c r="G12" s="1"/>
      <c r="H12" s="12"/>
      <c r="I12" s="1"/>
      <c r="J12" s="12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1212-C722-4E3F-9BC8-579228DCA21A}">
  <dimension ref="B2:J12"/>
  <sheetViews>
    <sheetView zoomScale="175" zoomScaleNormal="175" workbookViewId="0"/>
  </sheetViews>
  <sheetFormatPr defaultRowHeight="13.5" x14ac:dyDescent="0.15"/>
  <cols>
    <col min="1" max="1" width="3.125" customWidth="1"/>
    <col min="2" max="2" width="10.25" customWidth="1"/>
    <col min="3" max="9" width="9" customWidth="1"/>
  </cols>
  <sheetData>
    <row r="2" spans="2:10" ht="14.25" x14ac:dyDescent="0.15">
      <c r="B2" s="2" t="s">
        <v>3</v>
      </c>
    </row>
    <row r="4" spans="2:10" x14ac:dyDescent="0.15">
      <c r="B4" s="4" t="s">
        <v>1</v>
      </c>
      <c r="C4" s="4" t="s">
        <v>9</v>
      </c>
      <c r="D4" s="6" t="s">
        <v>13</v>
      </c>
      <c r="E4" s="4" t="s">
        <v>10</v>
      </c>
      <c r="F4" s="6" t="s">
        <v>14</v>
      </c>
      <c r="G4" s="4" t="s">
        <v>11</v>
      </c>
      <c r="H4" s="6" t="s">
        <v>15</v>
      </c>
      <c r="I4" s="8" t="s">
        <v>0</v>
      </c>
      <c r="J4" s="6" t="s">
        <v>16</v>
      </c>
    </row>
    <row r="5" spans="2:10" x14ac:dyDescent="0.15">
      <c r="B5" s="4" t="s">
        <v>4</v>
      </c>
      <c r="C5" s="1">
        <v>75</v>
      </c>
      <c r="D5" s="9">
        <f>((C5-C$10)*10/C$11)+50</f>
        <v>57.071067811865476</v>
      </c>
      <c r="E5" s="1">
        <v>80</v>
      </c>
      <c r="F5" s="9">
        <f>((E5-E$10)*10/E$11)+50</f>
        <v>57.071067811865476</v>
      </c>
      <c r="G5" s="1">
        <v>80</v>
      </c>
      <c r="H5" s="9">
        <f>((G5-G$10)*10/G$11)+50</f>
        <v>53.314967720658977</v>
      </c>
      <c r="I5" s="10">
        <f>SUM(C5,E5,G5)</f>
        <v>235</v>
      </c>
      <c r="J5" s="9">
        <f>((I5-I$10)*10/I$11)+50</f>
        <v>56.192217557725876</v>
      </c>
    </row>
    <row r="6" spans="2:10" x14ac:dyDescent="0.15">
      <c r="B6" s="4" t="s">
        <v>5</v>
      </c>
      <c r="C6" s="1">
        <v>60</v>
      </c>
      <c r="D6" s="9">
        <f t="shared" ref="D6:F9" si="0">((C6-C$10)*10/C$11)+50</f>
        <v>35.857864376269049</v>
      </c>
      <c r="E6" s="1">
        <v>70</v>
      </c>
      <c r="F6" s="9">
        <f t="shared" si="0"/>
        <v>50</v>
      </c>
      <c r="G6" s="1">
        <v>10</v>
      </c>
      <c r="H6" s="9">
        <f t="shared" ref="H6:J9" si="1">((G6-G$10)*10/G$11)+50</f>
        <v>30.110193676046123</v>
      </c>
      <c r="I6" s="10">
        <f>SUM(C6,E6,G6)</f>
        <v>140</v>
      </c>
      <c r="J6" s="9">
        <f t="shared" si="1"/>
        <v>32.661790838367551</v>
      </c>
    </row>
    <row r="7" spans="2:10" x14ac:dyDescent="0.15">
      <c r="B7" s="4" t="s">
        <v>6</v>
      </c>
      <c r="C7" s="1">
        <v>70</v>
      </c>
      <c r="D7" s="9">
        <f t="shared" si="0"/>
        <v>50</v>
      </c>
      <c r="E7" s="1">
        <v>60</v>
      </c>
      <c r="F7" s="9">
        <f t="shared" si="0"/>
        <v>42.928932188134524</v>
      </c>
      <c r="G7" s="1">
        <v>85</v>
      </c>
      <c r="H7" s="9">
        <f t="shared" si="1"/>
        <v>54.972451580988469</v>
      </c>
      <c r="I7" s="10">
        <f>SUM(C7,E7,G7)</f>
        <v>215</v>
      </c>
      <c r="J7" s="9">
        <f t="shared" si="1"/>
        <v>51.238443511545178</v>
      </c>
    </row>
    <row r="8" spans="2:10" x14ac:dyDescent="0.15">
      <c r="B8" s="4" t="s">
        <v>7</v>
      </c>
      <c r="C8" s="1">
        <v>65</v>
      </c>
      <c r="D8" s="9">
        <f t="shared" si="0"/>
        <v>42.928932188134524</v>
      </c>
      <c r="E8" s="1">
        <v>50</v>
      </c>
      <c r="F8" s="9">
        <f t="shared" si="0"/>
        <v>35.857864376269049</v>
      </c>
      <c r="G8" s="1">
        <v>85</v>
      </c>
      <c r="H8" s="9">
        <f t="shared" si="1"/>
        <v>54.972451580988469</v>
      </c>
      <c r="I8" s="10">
        <f>SUM(C8,E8,G8)</f>
        <v>200</v>
      </c>
      <c r="J8" s="9">
        <f t="shared" si="1"/>
        <v>47.523112976909651</v>
      </c>
    </row>
    <row r="9" spans="2:10" x14ac:dyDescent="0.15">
      <c r="B9" s="4" t="s">
        <v>8</v>
      </c>
      <c r="C9" s="1">
        <v>80</v>
      </c>
      <c r="D9" s="9">
        <f t="shared" si="0"/>
        <v>64.142135623730951</v>
      </c>
      <c r="E9" s="1">
        <v>90</v>
      </c>
      <c r="F9" s="9">
        <f t="shared" si="0"/>
        <v>64.142135623730951</v>
      </c>
      <c r="G9" s="1">
        <v>90</v>
      </c>
      <c r="H9" s="9">
        <f t="shared" si="1"/>
        <v>56.629935441317961</v>
      </c>
      <c r="I9" s="10">
        <f>SUM(C9,E9,G9)</f>
        <v>260</v>
      </c>
      <c r="J9" s="9">
        <f t="shared" si="1"/>
        <v>62.384435115451751</v>
      </c>
    </row>
    <row r="10" spans="2:10" x14ac:dyDescent="0.15">
      <c r="B10" s="8" t="s">
        <v>2</v>
      </c>
      <c r="C10" s="1">
        <f>AVERAGE(C5:C9)</f>
        <v>70</v>
      </c>
      <c r="D10" s="11"/>
      <c r="E10" s="1">
        <f>AVERAGE(E5:E9)</f>
        <v>70</v>
      </c>
      <c r="F10" s="11"/>
      <c r="G10" s="1">
        <f>AVERAGE(G5:G9)</f>
        <v>70</v>
      </c>
      <c r="H10" s="11"/>
      <c r="I10" s="1">
        <f>AVERAGE(I5:I9)</f>
        <v>210</v>
      </c>
      <c r="J10" s="11"/>
    </row>
    <row r="11" spans="2:10" x14ac:dyDescent="0.15">
      <c r="B11" s="8" t="s">
        <v>12</v>
      </c>
      <c r="C11" s="9">
        <f>_xlfn.STDEV.P(C5:C9)</f>
        <v>7.0710678118654755</v>
      </c>
      <c r="D11" s="12"/>
      <c r="E11" s="9">
        <f t="shared" ref="E11:I11" si="2">_xlfn.STDEV.P(E5:E9)</f>
        <v>14.142135623730951</v>
      </c>
      <c r="F11" s="12"/>
      <c r="G11" s="9">
        <f t="shared" si="2"/>
        <v>30.166206257996713</v>
      </c>
      <c r="H11" s="12"/>
      <c r="I11" s="9">
        <f t="shared" si="2"/>
        <v>40.373258476372698</v>
      </c>
      <c r="J11" s="12"/>
    </row>
    <row r="12" spans="2:10" x14ac:dyDescent="0.15">
      <c r="B12" s="8" t="s">
        <v>17</v>
      </c>
      <c r="C12" s="1">
        <f>MEDIAN(C5:C9)</f>
        <v>70</v>
      </c>
      <c r="D12" s="12"/>
      <c r="E12" s="1">
        <f>MEDIAN(E5:E9)</f>
        <v>70</v>
      </c>
      <c r="F12" s="12"/>
      <c r="G12" s="1">
        <f>MEDIAN(G5:G9)</f>
        <v>85</v>
      </c>
      <c r="H12" s="12"/>
      <c r="I12" s="1">
        <f>MEDIAN(I5:I9)</f>
        <v>215</v>
      </c>
      <c r="J12" s="12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成績表</vt:lpstr>
      <vt:lpstr>10-1</vt:lpstr>
      <vt:lpstr>10-2</vt:lpstr>
      <vt:lpstr>10-3</vt:lpstr>
      <vt:lpstr>10-4</vt:lpstr>
      <vt:lpstr>10-5</vt:lpstr>
      <vt:lpstr>10-6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2008-06-18T23:08:16Z</cp:lastPrinted>
  <dcterms:created xsi:type="dcterms:W3CDTF">2008-05-17T23:31:50Z</dcterms:created>
  <dcterms:modified xsi:type="dcterms:W3CDTF">2021-07-16T04:15:43Z</dcterms:modified>
</cp:coreProperties>
</file>