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Ex1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nformation\USB2\◎教材\①_2_Excel_成績一覧表\"/>
    </mc:Choice>
  </mc:AlternateContent>
  <xr:revisionPtr revIDLastSave="0" documentId="13_ncr:1_{9661AEB9-CCD1-4A90-972E-C02BC2A66BF3}" xr6:coauthVersionLast="47" xr6:coauthVersionMax="47" xr10:uidLastSave="{00000000-0000-0000-0000-000000000000}"/>
  <bookViews>
    <workbookView xWindow="6930" yWindow="90" windowWidth="21270" windowHeight="15285" xr2:uid="{00000000-000D-0000-FFFF-FFFF00000000}"/>
  </bookViews>
  <sheets>
    <sheet name="成績表" sheetId="44" r:id="rId1"/>
    <sheet name="11-1" sheetId="55" r:id="rId2"/>
    <sheet name="11-2" sheetId="66" r:id="rId3"/>
    <sheet name="11-3" sheetId="56" r:id="rId4"/>
    <sheet name="11-4" sheetId="61" r:id="rId5"/>
    <sheet name="11-5" sheetId="62" r:id="rId6"/>
    <sheet name="11-6" sheetId="65" r:id="rId7"/>
    <sheet name="11-7" sheetId="67" r:id="rId8"/>
    <sheet name="11-8" sheetId="63" r:id="rId9"/>
  </sheets>
  <definedNames>
    <definedName name="_xlchart.v1.0" hidden="1">'11-8'!$D$4</definedName>
    <definedName name="_xlchart.v1.1" hidden="1">'11-8'!$D$5:$D$44</definedName>
    <definedName name="_xlchart.v1.2" hidden="1">'11-8'!$E$4</definedName>
    <definedName name="_xlchart.v1.3" hidden="1">'11-8'!$E$5:$E$44</definedName>
  </definedNames>
  <calcPr calcId="191029"/>
</workbook>
</file>

<file path=xl/calcChain.xml><?xml version="1.0" encoding="utf-8"?>
<calcChain xmlns="http://schemas.openxmlformats.org/spreadsheetml/2006/main">
  <c r="E50" i="67" l="1"/>
  <c r="D50" i="67"/>
  <c r="E49" i="67"/>
  <c r="D49" i="67"/>
  <c r="E48" i="67"/>
  <c r="D48" i="67"/>
  <c r="E47" i="67"/>
  <c r="D47" i="67"/>
  <c r="E46" i="67"/>
  <c r="D46" i="67"/>
  <c r="E45" i="67"/>
  <c r="D45" i="67"/>
  <c r="J5" i="67" a="1"/>
  <c r="J14" i="67" s="1"/>
  <c r="I5" i="67" a="1"/>
  <c r="I14" i="67" s="1"/>
  <c r="E49" i="65"/>
  <c r="K39" i="56"/>
  <c r="J39" i="56"/>
  <c r="K31" i="56"/>
  <c r="K32" i="56"/>
  <c r="K30" i="56"/>
  <c r="K29" i="56"/>
  <c r="J30" i="56"/>
  <c r="J31" i="56" s="1"/>
  <c r="J29" i="56"/>
  <c r="E45" i="66"/>
  <c r="D45" i="66"/>
  <c r="J15" i="63"/>
  <c r="I15" i="63"/>
  <c r="J15" i="65"/>
  <c r="I15" i="65"/>
  <c r="J15" i="62"/>
  <c r="I15" i="62"/>
  <c r="J15" i="56"/>
  <c r="J15" i="61"/>
  <c r="E50" i="65"/>
  <c r="D50" i="65"/>
  <c r="D49" i="65"/>
  <c r="E48" i="65"/>
  <c r="D48" i="65"/>
  <c r="E47" i="65"/>
  <c r="D47" i="65"/>
  <c r="E46" i="65"/>
  <c r="D46" i="65"/>
  <c r="E45" i="65"/>
  <c r="D45" i="65"/>
  <c r="J5" i="65" a="1"/>
  <c r="J13" i="65" s="1"/>
  <c r="I5" i="65" a="1"/>
  <c r="I12" i="65" s="1"/>
  <c r="J12" i="56"/>
  <c r="J5" i="56" a="1"/>
  <c r="J11" i="56" s="1"/>
  <c r="I12" i="56"/>
  <c r="I11" i="56"/>
  <c r="I5" i="56" a="1"/>
  <c r="I14" i="56" s="1"/>
  <c r="E50" i="63"/>
  <c r="D50" i="63"/>
  <c r="E49" i="63"/>
  <c r="D49" i="63"/>
  <c r="E48" i="63"/>
  <c r="D48" i="63"/>
  <c r="E47" i="63"/>
  <c r="D47" i="63"/>
  <c r="E46" i="63"/>
  <c r="D46" i="63"/>
  <c r="E45" i="63"/>
  <c r="D45" i="63"/>
  <c r="J5" i="63" a="1"/>
  <c r="J7" i="63" s="1"/>
  <c r="I5" i="63" a="1"/>
  <c r="I6" i="63" s="1"/>
  <c r="D45" i="62"/>
  <c r="E45" i="62"/>
  <c r="J5" i="62" a="1"/>
  <c r="J14" i="62" s="1"/>
  <c r="I5" i="62" a="1"/>
  <c r="I13" i="62" s="1"/>
  <c r="J5" i="61" a="1"/>
  <c r="J10" i="61" s="1"/>
  <c r="E45" i="61"/>
  <c r="E45" i="56"/>
  <c r="D45" i="56"/>
  <c r="E45" i="55"/>
  <c r="D45" i="61"/>
  <c r="I5" i="61" a="1"/>
  <c r="I5" i="61" s="1"/>
  <c r="D45" i="55"/>
  <c r="J5" i="67" l="1"/>
  <c r="I5" i="67"/>
  <c r="J6" i="67"/>
  <c r="I6" i="67"/>
  <c r="J7" i="67"/>
  <c r="I7" i="67"/>
  <c r="J8" i="67"/>
  <c r="I8" i="67"/>
  <c r="J9" i="67"/>
  <c r="I9" i="67"/>
  <c r="J10" i="67"/>
  <c r="I10" i="67"/>
  <c r="J11" i="67"/>
  <c r="I11" i="67"/>
  <c r="J12" i="67"/>
  <c r="I12" i="67"/>
  <c r="J13" i="67"/>
  <c r="I13" i="67"/>
  <c r="K33" i="56"/>
  <c r="K34" i="56" s="1"/>
  <c r="J32" i="56"/>
  <c r="I15" i="66"/>
  <c r="J15" i="66"/>
  <c r="J13" i="56"/>
  <c r="J14" i="56"/>
  <c r="I13" i="65"/>
  <c r="I14" i="65"/>
  <c r="J14" i="65"/>
  <c r="J5" i="65"/>
  <c r="I5" i="65"/>
  <c r="J6" i="65"/>
  <c r="J8" i="65"/>
  <c r="I8" i="65"/>
  <c r="J9" i="65"/>
  <c r="J7" i="65"/>
  <c r="I7" i="65"/>
  <c r="I9" i="65"/>
  <c r="J10" i="65"/>
  <c r="I11" i="65"/>
  <c r="J12" i="65"/>
  <c r="I6" i="65"/>
  <c r="I10" i="65"/>
  <c r="J11" i="65"/>
  <c r="I13" i="56"/>
  <c r="J5" i="56"/>
  <c r="I7" i="56"/>
  <c r="I8" i="56"/>
  <c r="I9" i="56"/>
  <c r="J10" i="56"/>
  <c r="I5" i="56"/>
  <c r="J6" i="56"/>
  <c r="I6" i="56"/>
  <c r="J7" i="56"/>
  <c r="J8" i="56"/>
  <c r="J9" i="56"/>
  <c r="I10" i="56"/>
  <c r="I7" i="63"/>
  <c r="J8" i="63"/>
  <c r="J9" i="63"/>
  <c r="J11" i="63"/>
  <c r="I11" i="63"/>
  <c r="J12" i="63"/>
  <c r="I12" i="63"/>
  <c r="I13" i="63"/>
  <c r="J14" i="63"/>
  <c r="J5" i="63"/>
  <c r="I5" i="63"/>
  <c r="J6" i="63"/>
  <c r="I8" i="63"/>
  <c r="I9" i="63"/>
  <c r="J10" i="63"/>
  <c r="I10" i="63"/>
  <c r="J13" i="63"/>
  <c r="I14" i="63"/>
  <c r="J5" i="62"/>
  <c r="I5" i="62"/>
  <c r="J6" i="62"/>
  <c r="I14" i="62"/>
  <c r="I6" i="62"/>
  <c r="I7" i="62"/>
  <c r="J8" i="62"/>
  <c r="I8" i="62"/>
  <c r="J9" i="62"/>
  <c r="I9" i="62"/>
  <c r="I10" i="62"/>
  <c r="J11" i="62"/>
  <c r="I11" i="62"/>
  <c r="J12" i="62"/>
  <c r="J7" i="62"/>
  <c r="J10" i="62"/>
  <c r="I12" i="62"/>
  <c r="J13" i="62"/>
  <c r="J8" i="61"/>
  <c r="J14" i="61"/>
  <c r="J7" i="61"/>
  <c r="J5" i="61"/>
  <c r="J13" i="61"/>
  <c r="J9" i="61"/>
  <c r="J6" i="61"/>
  <c r="J12" i="61"/>
  <c r="J11" i="61"/>
  <c r="I9" i="61"/>
  <c r="I10" i="61"/>
  <c r="I11" i="61"/>
  <c r="I8" i="61"/>
  <c r="I12" i="61"/>
  <c r="I13" i="61"/>
  <c r="I14" i="61"/>
  <c r="I6" i="61"/>
  <c r="I7" i="61"/>
  <c r="J15" i="67" l="1"/>
  <c r="I15" i="67"/>
  <c r="K37" i="56"/>
  <c r="K35" i="56"/>
  <c r="K36" i="56" s="1"/>
  <c r="K38" i="56"/>
  <c r="J33" i="56"/>
  <c r="I15" i="56"/>
  <c r="I15" i="61"/>
  <c r="J34" i="56" l="1"/>
  <c r="J35" i="56" s="1"/>
  <c r="J36" i="56" l="1"/>
  <c r="J37" i="56" l="1"/>
  <c r="J38" i="56" s="1"/>
</calcChain>
</file>

<file path=xl/sharedStrings.xml><?xml version="1.0" encoding="utf-8"?>
<sst xmlns="http://schemas.openxmlformats.org/spreadsheetml/2006/main" count="544" uniqueCount="66">
  <si>
    <t>名前</t>
    <rPh sb="0" eb="2">
      <t>ナマエ</t>
    </rPh>
    <phoneticPr fontId="1"/>
  </si>
  <si>
    <t>平均</t>
    <rPh sb="0" eb="2">
      <t>ヘイキン</t>
    </rPh>
    <phoneticPr fontId="1"/>
  </si>
  <si>
    <t>成績一覧表</t>
    <rPh sb="0" eb="2">
      <t>セイセキ</t>
    </rPh>
    <rPh sb="2" eb="4">
      <t>イチラン</t>
    </rPh>
    <rPh sb="4" eb="5">
      <t>ヒョウ</t>
    </rPh>
    <phoneticPr fontId="1"/>
  </si>
  <si>
    <t>赤坂音羽</t>
  </si>
  <si>
    <t>新居満里奈</t>
  </si>
  <si>
    <t>石部湖南</t>
  </si>
  <si>
    <t>磯野大介</t>
  </si>
  <si>
    <t>江尻美帆</t>
  </si>
  <si>
    <t>大津延敬</t>
  </si>
  <si>
    <t>大橋美也子</t>
  </si>
  <si>
    <t>岡崎康宏</t>
  </si>
  <si>
    <t>岡部真理子</t>
  </si>
  <si>
    <t>掛川三郎</t>
  </si>
  <si>
    <t>金谷真樹</t>
  </si>
  <si>
    <t>亀山義之</t>
  </si>
  <si>
    <t>川崎紀彦</t>
  </si>
  <si>
    <t>蒲原さくら</t>
  </si>
  <si>
    <t>草津渉</t>
  </si>
  <si>
    <t>桑名成実</t>
  </si>
  <si>
    <t>坂下勢矢</t>
  </si>
  <si>
    <t>佐藤美枝</t>
  </si>
  <si>
    <t>品川神奈</t>
  </si>
  <si>
    <t>島田伊久美</t>
  </si>
  <si>
    <t>庄野佐登</t>
  </si>
  <si>
    <t>須賀真白</t>
  </si>
  <si>
    <t>関涼花</t>
  </si>
  <si>
    <t>田原小夏</t>
  </si>
  <si>
    <t>知立桂子</t>
  </si>
  <si>
    <t>土山光雅</t>
  </si>
  <si>
    <t>戸塚英紀</t>
  </si>
  <si>
    <t>原秀一</t>
  </si>
  <si>
    <t>日坂小夜</t>
  </si>
  <si>
    <t>平塚克宏</t>
  </si>
  <si>
    <t>藤川きらり</t>
  </si>
  <si>
    <t>藤沢恒夫</t>
  </si>
  <si>
    <t>二川渥美</t>
  </si>
  <si>
    <t>舞坂美月</t>
  </si>
  <si>
    <t>三島大輔</t>
  </si>
  <si>
    <t>水口小波</t>
  </si>
  <si>
    <t>本橋二胡</t>
  </si>
  <si>
    <t>吉田琥珀</t>
  </si>
  <si>
    <t>吉原正義</t>
  </si>
  <si>
    <t>生物</t>
    <rPh sb="0" eb="2">
      <t>セイブツ</t>
    </rPh>
    <phoneticPr fontId="2"/>
  </si>
  <si>
    <t>No</t>
    <phoneticPr fontId="1"/>
  </si>
  <si>
    <t>中央値</t>
    <rPh sb="0" eb="3">
      <t>チュウオウチ</t>
    </rPh>
    <phoneticPr fontId="1"/>
  </si>
  <si>
    <t>範囲</t>
    <rPh sb="0" eb="2">
      <t>ハンイ</t>
    </rPh>
    <phoneticPr fontId="1"/>
  </si>
  <si>
    <t>10以下</t>
    <rPh sb="2" eb="4">
      <t>イカ</t>
    </rPh>
    <phoneticPr fontId="1"/>
  </si>
  <si>
    <t>10超過</t>
    <rPh sb="2" eb="4">
      <t>チョウカ</t>
    </rPh>
    <phoneticPr fontId="1"/>
  </si>
  <si>
    <t>20超過</t>
    <rPh sb="2" eb="4">
      <t>チョウカ</t>
    </rPh>
    <phoneticPr fontId="1"/>
  </si>
  <si>
    <t>90超過</t>
    <rPh sb="2" eb="4">
      <t>チョウカ</t>
    </rPh>
    <phoneticPr fontId="1"/>
  </si>
  <si>
    <t>80超過</t>
    <rPh sb="2" eb="4">
      <t>チョウカ</t>
    </rPh>
    <phoneticPr fontId="1"/>
  </si>
  <si>
    <t>70超過</t>
    <rPh sb="2" eb="4">
      <t>チョウカ</t>
    </rPh>
    <phoneticPr fontId="1"/>
  </si>
  <si>
    <t>60超過</t>
    <rPh sb="2" eb="4">
      <t>チョウカ</t>
    </rPh>
    <phoneticPr fontId="1"/>
  </si>
  <si>
    <t>50超過</t>
    <rPh sb="2" eb="4">
      <t>チョウカ</t>
    </rPh>
    <phoneticPr fontId="1"/>
  </si>
  <si>
    <t>40超過</t>
    <rPh sb="2" eb="4">
      <t>チョウカ</t>
    </rPh>
    <phoneticPr fontId="1"/>
  </si>
  <si>
    <t>30超過</t>
    <rPh sb="2" eb="4">
      <t>チョウカ</t>
    </rPh>
    <phoneticPr fontId="1"/>
  </si>
  <si>
    <t>階級</t>
    <rPh sb="0" eb="2">
      <t>カイキュウ</t>
    </rPh>
    <phoneticPr fontId="1"/>
  </si>
  <si>
    <t>第３四分位</t>
    <rPh sb="0" eb="1">
      <t>ダイ</t>
    </rPh>
    <rPh sb="2" eb="5">
      <t>シブンイ</t>
    </rPh>
    <phoneticPr fontId="1"/>
  </si>
  <si>
    <t>第１四分位</t>
    <rPh sb="0" eb="1">
      <t>ダイ</t>
    </rPh>
    <rPh sb="2" eb="5">
      <t>シブンイ</t>
    </rPh>
    <phoneticPr fontId="1"/>
  </si>
  <si>
    <t>地理</t>
    <rPh sb="0" eb="2">
      <t>チリ</t>
    </rPh>
    <phoneticPr fontId="1"/>
  </si>
  <si>
    <t>最大値</t>
    <rPh sb="0" eb="3">
      <t>サイダイチ</t>
    </rPh>
    <phoneticPr fontId="1"/>
  </si>
  <si>
    <t>最小値</t>
    <rPh sb="0" eb="3">
      <t>サイショウチ</t>
    </rPh>
    <phoneticPr fontId="1"/>
  </si>
  <si>
    <t>生物度数</t>
    <rPh sb="0" eb="2">
      <t>セイブツ</t>
    </rPh>
    <rPh sb="2" eb="4">
      <t>ドスウ</t>
    </rPh>
    <phoneticPr fontId="1"/>
  </si>
  <si>
    <t>地理度数</t>
    <rPh sb="0" eb="2">
      <t>チリ</t>
    </rPh>
    <rPh sb="2" eb="4">
      <t>ドスウ</t>
    </rPh>
    <phoneticPr fontId="1"/>
  </si>
  <si>
    <t>～</t>
    <phoneticPr fontId="1"/>
  </si>
  <si>
    <t>沖津唯</t>
    <rPh sb="0" eb="2">
      <t>オキツ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</si>
</sst>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>
      <alignment vertical="center"/>
    </xf>
    <xf numFmtId="0" fontId="2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6" fontId="0" fillId="0" borderId="2" xfId="0" applyNumberFormat="1" applyBorder="1">
      <alignment vertical="center"/>
    </xf>
    <xf numFmtId="0" fontId="0" fillId="0" borderId="2" xfId="0" applyBorder="1">
      <alignment vertical="center"/>
    </xf>
    <xf numFmtId="0" fontId="0" fillId="0" borderId="1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ヒストグラム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'11-4'!$I$4</c:f>
              <c:strCache>
                <c:ptCount val="1"/>
                <c:pt idx="0">
                  <c:v>生物度数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'11-4'!$G$5:$G$14</c:f>
              <c:strCache>
                <c:ptCount val="10"/>
                <c:pt idx="0">
                  <c:v>10以下</c:v>
                </c:pt>
                <c:pt idx="1">
                  <c:v>10超過</c:v>
                </c:pt>
                <c:pt idx="2">
                  <c:v>20超過</c:v>
                </c:pt>
                <c:pt idx="3">
                  <c:v>30超過</c:v>
                </c:pt>
                <c:pt idx="4">
                  <c:v>40超過</c:v>
                </c:pt>
                <c:pt idx="5">
                  <c:v>50超過</c:v>
                </c:pt>
                <c:pt idx="6">
                  <c:v>60超過</c:v>
                </c:pt>
                <c:pt idx="7">
                  <c:v>70超過</c:v>
                </c:pt>
                <c:pt idx="8">
                  <c:v>80超過</c:v>
                </c:pt>
                <c:pt idx="9">
                  <c:v>90超過</c:v>
                </c:pt>
              </c:strCache>
            </c:strRef>
          </c:cat>
          <c:val>
            <c:numRef>
              <c:f>'11-4'!$I$5:$I$14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12</c:v>
                </c:pt>
                <c:pt idx="6">
                  <c:v>14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46-4E5C-905C-1CF82C5984E3}"/>
            </c:ext>
          </c:extLst>
        </c:ser>
        <c:ser>
          <c:idx val="1"/>
          <c:order val="1"/>
          <c:tx>
            <c:strRef>
              <c:f>'11-4'!$J$4</c:f>
              <c:strCache>
                <c:ptCount val="1"/>
                <c:pt idx="0">
                  <c:v>地理度数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'11-4'!$G$5:$G$14</c:f>
              <c:strCache>
                <c:ptCount val="10"/>
                <c:pt idx="0">
                  <c:v>10以下</c:v>
                </c:pt>
                <c:pt idx="1">
                  <c:v>10超過</c:v>
                </c:pt>
                <c:pt idx="2">
                  <c:v>20超過</c:v>
                </c:pt>
                <c:pt idx="3">
                  <c:v>30超過</c:v>
                </c:pt>
                <c:pt idx="4">
                  <c:v>40超過</c:v>
                </c:pt>
                <c:pt idx="5">
                  <c:v>50超過</c:v>
                </c:pt>
                <c:pt idx="6">
                  <c:v>60超過</c:v>
                </c:pt>
                <c:pt idx="7">
                  <c:v>70超過</c:v>
                </c:pt>
                <c:pt idx="8">
                  <c:v>80超過</c:v>
                </c:pt>
                <c:pt idx="9">
                  <c:v>90超過</c:v>
                </c:pt>
              </c:strCache>
            </c:strRef>
          </c:cat>
          <c:val>
            <c:numRef>
              <c:f>'11-4'!$J$5:$J$14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15</c:v>
                </c:pt>
                <c:pt idx="6">
                  <c:v>14</c:v>
                </c:pt>
                <c:pt idx="7">
                  <c:v>2</c:v>
                </c:pt>
                <c:pt idx="8">
                  <c:v>1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46-4E5C-905C-1CF82C598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9569568"/>
        <c:axId val="259584128"/>
      </c:barChart>
      <c:catAx>
        <c:axId val="25956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59584128"/>
        <c:crosses val="autoZero"/>
        <c:auto val="1"/>
        <c:lblAlgn val="ctr"/>
        <c:lblOffset val="100"/>
        <c:noMultiLvlLbl val="0"/>
      </c:catAx>
      <c:valAx>
        <c:axId val="25958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59569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ヒストグラム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'11-5'!$I$4</c:f>
              <c:strCache>
                <c:ptCount val="1"/>
                <c:pt idx="0">
                  <c:v>生物度数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'11-5'!$G$5:$G$14</c:f>
              <c:strCache>
                <c:ptCount val="10"/>
                <c:pt idx="0">
                  <c:v>10以下</c:v>
                </c:pt>
                <c:pt idx="1">
                  <c:v>10超過</c:v>
                </c:pt>
                <c:pt idx="2">
                  <c:v>20超過</c:v>
                </c:pt>
                <c:pt idx="3">
                  <c:v>30超過</c:v>
                </c:pt>
                <c:pt idx="4">
                  <c:v>40超過</c:v>
                </c:pt>
                <c:pt idx="5">
                  <c:v>50超過</c:v>
                </c:pt>
                <c:pt idx="6">
                  <c:v>60超過</c:v>
                </c:pt>
                <c:pt idx="7">
                  <c:v>70超過</c:v>
                </c:pt>
                <c:pt idx="8">
                  <c:v>80超過</c:v>
                </c:pt>
                <c:pt idx="9">
                  <c:v>90超過</c:v>
                </c:pt>
              </c:strCache>
            </c:strRef>
          </c:cat>
          <c:val>
            <c:numRef>
              <c:f>'11-5'!$I$5:$I$14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12</c:v>
                </c:pt>
                <c:pt idx="6">
                  <c:v>14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E6-4650-9213-5EC87BCBC6AA}"/>
            </c:ext>
          </c:extLst>
        </c:ser>
        <c:ser>
          <c:idx val="1"/>
          <c:order val="1"/>
          <c:tx>
            <c:strRef>
              <c:f>'11-5'!$J$4</c:f>
              <c:strCache>
                <c:ptCount val="1"/>
                <c:pt idx="0">
                  <c:v>地理度数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'11-5'!$G$5:$G$14</c:f>
              <c:strCache>
                <c:ptCount val="10"/>
                <c:pt idx="0">
                  <c:v>10以下</c:v>
                </c:pt>
                <c:pt idx="1">
                  <c:v>10超過</c:v>
                </c:pt>
                <c:pt idx="2">
                  <c:v>20超過</c:v>
                </c:pt>
                <c:pt idx="3">
                  <c:v>30超過</c:v>
                </c:pt>
                <c:pt idx="4">
                  <c:v>40超過</c:v>
                </c:pt>
                <c:pt idx="5">
                  <c:v>50超過</c:v>
                </c:pt>
                <c:pt idx="6">
                  <c:v>60超過</c:v>
                </c:pt>
                <c:pt idx="7">
                  <c:v>70超過</c:v>
                </c:pt>
                <c:pt idx="8">
                  <c:v>80超過</c:v>
                </c:pt>
                <c:pt idx="9">
                  <c:v>90超過</c:v>
                </c:pt>
              </c:strCache>
            </c:strRef>
          </c:cat>
          <c:val>
            <c:numRef>
              <c:f>'11-5'!$J$5:$J$14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15</c:v>
                </c:pt>
                <c:pt idx="6">
                  <c:v>14</c:v>
                </c:pt>
                <c:pt idx="7">
                  <c:v>2</c:v>
                </c:pt>
                <c:pt idx="8">
                  <c:v>1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E6-4650-9213-5EC87BCBC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9569568"/>
        <c:axId val="259584128"/>
      </c:barChart>
      <c:catAx>
        <c:axId val="25956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59584128"/>
        <c:crosses val="autoZero"/>
        <c:auto val="1"/>
        <c:lblAlgn val="ctr"/>
        <c:lblOffset val="100"/>
        <c:noMultiLvlLbl val="0"/>
      </c:catAx>
      <c:valAx>
        <c:axId val="25958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59569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ヒストグラム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'11-6'!$I$4</c:f>
              <c:strCache>
                <c:ptCount val="1"/>
                <c:pt idx="0">
                  <c:v>生物度数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'11-6'!$G$5:$G$14</c:f>
              <c:strCache>
                <c:ptCount val="10"/>
                <c:pt idx="0">
                  <c:v>10以下</c:v>
                </c:pt>
                <c:pt idx="1">
                  <c:v>10超過</c:v>
                </c:pt>
                <c:pt idx="2">
                  <c:v>20超過</c:v>
                </c:pt>
                <c:pt idx="3">
                  <c:v>30超過</c:v>
                </c:pt>
                <c:pt idx="4">
                  <c:v>40超過</c:v>
                </c:pt>
                <c:pt idx="5">
                  <c:v>50超過</c:v>
                </c:pt>
                <c:pt idx="6">
                  <c:v>60超過</c:v>
                </c:pt>
                <c:pt idx="7">
                  <c:v>70超過</c:v>
                </c:pt>
                <c:pt idx="8">
                  <c:v>80超過</c:v>
                </c:pt>
                <c:pt idx="9">
                  <c:v>90超過</c:v>
                </c:pt>
              </c:strCache>
            </c:strRef>
          </c:cat>
          <c:val>
            <c:numRef>
              <c:f>'11-6'!$I$5:$I$14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12</c:v>
                </c:pt>
                <c:pt idx="6">
                  <c:v>14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6B-4E6E-B8E0-39AF14D1935B}"/>
            </c:ext>
          </c:extLst>
        </c:ser>
        <c:ser>
          <c:idx val="1"/>
          <c:order val="1"/>
          <c:tx>
            <c:strRef>
              <c:f>'11-6'!$J$4</c:f>
              <c:strCache>
                <c:ptCount val="1"/>
                <c:pt idx="0">
                  <c:v>地理度数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'11-6'!$G$5:$G$14</c:f>
              <c:strCache>
                <c:ptCount val="10"/>
                <c:pt idx="0">
                  <c:v>10以下</c:v>
                </c:pt>
                <c:pt idx="1">
                  <c:v>10超過</c:v>
                </c:pt>
                <c:pt idx="2">
                  <c:v>20超過</c:v>
                </c:pt>
                <c:pt idx="3">
                  <c:v>30超過</c:v>
                </c:pt>
                <c:pt idx="4">
                  <c:v>40超過</c:v>
                </c:pt>
                <c:pt idx="5">
                  <c:v>50超過</c:v>
                </c:pt>
                <c:pt idx="6">
                  <c:v>60超過</c:v>
                </c:pt>
                <c:pt idx="7">
                  <c:v>70超過</c:v>
                </c:pt>
                <c:pt idx="8">
                  <c:v>80超過</c:v>
                </c:pt>
                <c:pt idx="9">
                  <c:v>90超過</c:v>
                </c:pt>
              </c:strCache>
            </c:strRef>
          </c:cat>
          <c:val>
            <c:numRef>
              <c:f>'11-6'!$J$5:$J$14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15</c:v>
                </c:pt>
                <c:pt idx="6">
                  <c:v>14</c:v>
                </c:pt>
                <c:pt idx="7">
                  <c:v>2</c:v>
                </c:pt>
                <c:pt idx="8">
                  <c:v>1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6B-4E6E-B8E0-39AF14D193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9569568"/>
        <c:axId val="259584128"/>
      </c:barChart>
      <c:catAx>
        <c:axId val="25956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59584128"/>
        <c:crosses val="autoZero"/>
        <c:auto val="1"/>
        <c:lblAlgn val="ctr"/>
        <c:lblOffset val="100"/>
        <c:noMultiLvlLbl val="0"/>
      </c:catAx>
      <c:valAx>
        <c:axId val="25958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59569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ヒストグラム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'11-7'!$I$4</c:f>
              <c:strCache>
                <c:ptCount val="1"/>
                <c:pt idx="0">
                  <c:v>生物度数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'11-7'!$G$5:$G$14</c:f>
              <c:strCache>
                <c:ptCount val="10"/>
                <c:pt idx="0">
                  <c:v>10以下</c:v>
                </c:pt>
                <c:pt idx="1">
                  <c:v>10超過</c:v>
                </c:pt>
                <c:pt idx="2">
                  <c:v>20超過</c:v>
                </c:pt>
                <c:pt idx="3">
                  <c:v>30超過</c:v>
                </c:pt>
                <c:pt idx="4">
                  <c:v>40超過</c:v>
                </c:pt>
                <c:pt idx="5">
                  <c:v>50超過</c:v>
                </c:pt>
                <c:pt idx="6">
                  <c:v>60超過</c:v>
                </c:pt>
                <c:pt idx="7">
                  <c:v>70超過</c:v>
                </c:pt>
                <c:pt idx="8">
                  <c:v>80超過</c:v>
                </c:pt>
                <c:pt idx="9">
                  <c:v>90超過</c:v>
                </c:pt>
              </c:strCache>
            </c:strRef>
          </c:cat>
          <c:val>
            <c:numRef>
              <c:f>'11-7'!$I$5:$I$14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12</c:v>
                </c:pt>
                <c:pt idx="6">
                  <c:v>14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4F-4A80-BDC3-E92926424B2F}"/>
            </c:ext>
          </c:extLst>
        </c:ser>
        <c:ser>
          <c:idx val="1"/>
          <c:order val="1"/>
          <c:tx>
            <c:strRef>
              <c:f>'11-7'!$J$4</c:f>
              <c:strCache>
                <c:ptCount val="1"/>
                <c:pt idx="0">
                  <c:v>地理度数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'11-7'!$G$5:$G$14</c:f>
              <c:strCache>
                <c:ptCount val="10"/>
                <c:pt idx="0">
                  <c:v>10以下</c:v>
                </c:pt>
                <c:pt idx="1">
                  <c:v>10超過</c:v>
                </c:pt>
                <c:pt idx="2">
                  <c:v>20超過</c:v>
                </c:pt>
                <c:pt idx="3">
                  <c:v>30超過</c:v>
                </c:pt>
                <c:pt idx="4">
                  <c:v>40超過</c:v>
                </c:pt>
                <c:pt idx="5">
                  <c:v>50超過</c:v>
                </c:pt>
                <c:pt idx="6">
                  <c:v>60超過</c:v>
                </c:pt>
                <c:pt idx="7">
                  <c:v>70超過</c:v>
                </c:pt>
                <c:pt idx="8">
                  <c:v>80超過</c:v>
                </c:pt>
                <c:pt idx="9">
                  <c:v>90超過</c:v>
                </c:pt>
              </c:strCache>
            </c:strRef>
          </c:cat>
          <c:val>
            <c:numRef>
              <c:f>'11-7'!$J$5:$J$14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15</c:v>
                </c:pt>
                <c:pt idx="6">
                  <c:v>14</c:v>
                </c:pt>
                <c:pt idx="7">
                  <c:v>2</c:v>
                </c:pt>
                <c:pt idx="8">
                  <c:v>1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4F-4A80-BDC3-E92926424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9569568"/>
        <c:axId val="259584128"/>
      </c:barChart>
      <c:catAx>
        <c:axId val="25956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59584128"/>
        <c:crosses val="autoZero"/>
        <c:auto val="1"/>
        <c:lblAlgn val="ctr"/>
        <c:lblOffset val="100"/>
        <c:noMultiLvlLbl val="0"/>
      </c:catAx>
      <c:valAx>
        <c:axId val="25958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59569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ヒストグラム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'11-8'!$I$4</c:f>
              <c:strCache>
                <c:ptCount val="1"/>
                <c:pt idx="0">
                  <c:v>生物度数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'11-8'!$G$5:$G$14</c:f>
              <c:strCache>
                <c:ptCount val="10"/>
                <c:pt idx="0">
                  <c:v>10以下</c:v>
                </c:pt>
                <c:pt idx="1">
                  <c:v>10超過</c:v>
                </c:pt>
                <c:pt idx="2">
                  <c:v>20超過</c:v>
                </c:pt>
                <c:pt idx="3">
                  <c:v>30超過</c:v>
                </c:pt>
                <c:pt idx="4">
                  <c:v>40超過</c:v>
                </c:pt>
                <c:pt idx="5">
                  <c:v>50超過</c:v>
                </c:pt>
                <c:pt idx="6">
                  <c:v>60超過</c:v>
                </c:pt>
                <c:pt idx="7">
                  <c:v>70超過</c:v>
                </c:pt>
                <c:pt idx="8">
                  <c:v>80超過</c:v>
                </c:pt>
                <c:pt idx="9">
                  <c:v>90超過</c:v>
                </c:pt>
              </c:strCache>
            </c:strRef>
          </c:cat>
          <c:val>
            <c:numRef>
              <c:f>'11-8'!$I$5:$I$14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12</c:v>
                </c:pt>
                <c:pt idx="6">
                  <c:v>14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1A-4A5C-AB51-19442C73F64B}"/>
            </c:ext>
          </c:extLst>
        </c:ser>
        <c:ser>
          <c:idx val="1"/>
          <c:order val="1"/>
          <c:tx>
            <c:strRef>
              <c:f>'11-8'!$J$4</c:f>
              <c:strCache>
                <c:ptCount val="1"/>
                <c:pt idx="0">
                  <c:v>地理度数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'11-8'!$G$5:$G$14</c:f>
              <c:strCache>
                <c:ptCount val="10"/>
                <c:pt idx="0">
                  <c:v>10以下</c:v>
                </c:pt>
                <c:pt idx="1">
                  <c:v>10超過</c:v>
                </c:pt>
                <c:pt idx="2">
                  <c:v>20超過</c:v>
                </c:pt>
                <c:pt idx="3">
                  <c:v>30超過</c:v>
                </c:pt>
                <c:pt idx="4">
                  <c:v>40超過</c:v>
                </c:pt>
                <c:pt idx="5">
                  <c:v>50超過</c:v>
                </c:pt>
                <c:pt idx="6">
                  <c:v>60超過</c:v>
                </c:pt>
                <c:pt idx="7">
                  <c:v>70超過</c:v>
                </c:pt>
                <c:pt idx="8">
                  <c:v>80超過</c:v>
                </c:pt>
                <c:pt idx="9">
                  <c:v>90超過</c:v>
                </c:pt>
              </c:strCache>
            </c:strRef>
          </c:cat>
          <c:val>
            <c:numRef>
              <c:f>'11-8'!$J$5:$J$14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15</c:v>
                </c:pt>
                <c:pt idx="6">
                  <c:v>14</c:v>
                </c:pt>
                <c:pt idx="7">
                  <c:v>2</c:v>
                </c:pt>
                <c:pt idx="8">
                  <c:v>1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1A-4A5C-AB51-19442C73F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9569568"/>
        <c:axId val="259584128"/>
      </c:barChart>
      <c:catAx>
        <c:axId val="25956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59584128"/>
        <c:crosses val="autoZero"/>
        <c:auto val="1"/>
        <c:lblAlgn val="ctr"/>
        <c:lblOffset val="100"/>
        <c:noMultiLvlLbl val="0"/>
      </c:catAx>
      <c:valAx>
        <c:axId val="25958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59569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</cx:chartData>
  <cx:chart>
    <cx:title pos="t" align="ctr" overlay="0">
      <cx:tx>
        <cx:txData>
          <cx:v>箱ひげ図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ja-JP" alt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  <a:ea typeface="ＭＳ Ｐゴシック" panose="020B0600070205080204" pitchFamily="50" charset="-128"/>
            </a:rPr>
            <a:t>箱ひげ図</a:t>
          </a:r>
        </a:p>
      </cx:txPr>
    </cx:title>
    <cx:plotArea>
      <cx:plotAreaRegion>
        <cx:series layoutId="boxWhisker" uniqueId="{1D001BA6-D940-4458-B7D6-79F302A98037}">
          <cx:tx>
            <cx:txData>
              <cx:f>_xlchart.v1.0</cx:f>
              <cx:v>生物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A66A87D-94D9-42CA-A040-479868F138B0}">
          <cx:tx>
            <cx:txData>
              <cx:f>_xlchart.v1.2</cx:f>
              <cx:v>地理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  <cx:spPr>
          <a:ln w="19050">
            <a:solidFill>
              <a:schemeClr val="tx1"/>
            </a:solidFill>
          </a:ln>
        </cx:spPr>
      </cx:axis>
      <cx:axis id="1">
        <cx:valScaling max="100"/>
        <cx:majorGridlines/>
        <cx:tickLabels/>
      </cx:axis>
    </cx:plotArea>
    <cx:legend pos="b" align="ctr" overlay="0"/>
  </cx:chart>
  <cx:spPr>
    <a:ln w="19050">
      <a:solidFill>
        <a:schemeClr val="tx1"/>
      </a:solidFill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636063</xdr:colOff>
      <xdr:row>16</xdr:row>
      <xdr:rowOff>10886</xdr:rowOff>
    </xdr:from>
    <xdr:to>
      <xdr:col>10</xdr:col>
      <xdr:colOff>22412</xdr:colOff>
      <xdr:row>19</xdr:row>
      <xdr:rowOff>48986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2BFD814C-AE53-4050-8132-3D9789BE2A9D}"/>
            </a:ext>
          </a:extLst>
        </xdr:cNvPr>
        <xdr:cNvSpPr/>
      </xdr:nvSpPr>
      <xdr:spPr>
        <a:xfrm>
          <a:off x="3000504" y="2711504"/>
          <a:ext cx="2557614" cy="542364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FREQUENCY</a:t>
          </a:r>
          <a:r>
            <a:rPr kumimoji="1" lang="ja-JP" altLang="en-US" sz="1100"/>
            <a:t>関数は</a:t>
          </a:r>
          <a:r>
            <a:rPr kumimoji="1" lang="en-US" altLang="ja-JP" sz="1100"/>
            <a:t>OK</a:t>
          </a:r>
          <a:r>
            <a:rPr kumimoji="1" lang="ja-JP" altLang="en-US" sz="1100"/>
            <a:t>ボタンを押さず、</a:t>
          </a:r>
          <a:r>
            <a:rPr kumimoji="1" lang="en-US" altLang="ja-JP" sz="1100" b="1">
              <a:solidFill>
                <a:srgbClr val="FF0000"/>
              </a:solidFill>
            </a:rPr>
            <a:t>Ctrl+Shift+Enter</a:t>
          </a:r>
          <a:r>
            <a:rPr kumimoji="1" lang="ja-JP" altLang="en-US" sz="1100"/>
            <a:t>で確定する</a:t>
          </a:r>
        </a:p>
      </xdr:txBody>
    </xdr:sp>
    <xdr:clientData/>
  </xdr:twoCellAnchor>
  <xdr:twoCellAnchor>
    <xdr:from>
      <xdr:col>5</xdr:col>
      <xdr:colOff>640948</xdr:colOff>
      <xdr:row>22</xdr:row>
      <xdr:rowOff>27983</xdr:rowOff>
    </xdr:from>
    <xdr:to>
      <xdr:col>9</xdr:col>
      <xdr:colOff>195386</xdr:colOff>
      <xdr:row>25</xdr:row>
      <xdr:rowOff>66083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27F07A39-7601-42B5-B31F-A285B263C4FE}"/>
            </a:ext>
          </a:extLst>
        </xdr:cNvPr>
        <xdr:cNvSpPr/>
      </xdr:nvSpPr>
      <xdr:spPr>
        <a:xfrm>
          <a:off x="3014871" y="3750060"/>
          <a:ext cx="2375303" cy="543658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※COUNTIF</a:t>
          </a:r>
          <a:r>
            <a:rPr kumimoji="1" lang="ja-JP" altLang="en-US" sz="1100"/>
            <a:t>関数</a:t>
          </a:r>
          <a:r>
            <a:rPr kumimoji="0"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を２つ使って度数分布表を作る方法もあります。</a:t>
          </a:r>
          <a:endParaRPr kumimoji="0"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10</xdr:col>
      <xdr:colOff>371168</xdr:colOff>
      <xdr:row>14</xdr:row>
      <xdr:rowOff>144940</xdr:rowOff>
    </xdr:from>
    <xdr:to>
      <xdr:col>15</xdr:col>
      <xdr:colOff>249114</xdr:colOff>
      <xdr:row>25</xdr:row>
      <xdr:rowOff>85725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278E9AD3-7505-4841-BC37-78CAC07DC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14718" y="2554765"/>
          <a:ext cx="3306947" cy="1826735"/>
        </a:xfrm>
        <a:prstGeom prst="rect">
          <a:avLst/>
        </a:prstGeom>
        <a:ln w="19050">
          <a:solidFill>
            <a:schemeClr val="tx1"/>
          </a:solidFill>
        </a:ln>
      </xdr:spPr>
    </xdr:pic>
    <xdr:clientData/>
  </xdr:twoCellAnchor>
  <xdr:twoCellAnchor editAs="oneCell">
    <xdr:from>
      <xdr:col>10</xdr:col>
      <xdr:colOff>412868</xdr:colOff>
      <xdr:row>3</xdr:row>
      <xdr:rowOff>49501</xdr:rowOff>
    </xdr:from>
    <xdr:to>
      <xdr:col>15</xdr:col>
      <xdr:colOff>238125</xdr:colOff>
      <xdr:row>13</xdr:row>
      <xdr:rowOff>131884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BB6D6500-D2F6-4AA0-A8EB-231E89CB04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56418" y="573376"/>
          <a:ext cx="3254258" cy="1796883"/>
        </a:xfrm>
        <a:prstGeom prst="rect">
          <a:avLst/>
        </a:prstGeom>
        <a:ln w="19050">
          <a:solidFill>
            <a:schemeClr val="tx1"/>
          </a:solidFill>
        </a:ln>
      </xdr:spPr>
    </xdr:pic>
    <xdr:clientData/>
  </xdr:twoCellAnchor>
  <xdr:twoCellAnchor>
    <xdr:from>
      <xdr:col>13</xdr:col>
      <xdr:colOff>597963</xdr:colOff>
      <xdr:row>12</xdr:row>
      <xdr:rowOff>19050</xdr:rowOff>
    </xdr:from>
    <xdr:to>
      <xdr:col>14</xdr:col>
      <xdr:colOff>533400</xdr:colOff>
      <xdr:row>14</xdr:row>
      <xdr:rowOff>2722</xdr:rowOff>
    </xdr:to>
    <xdr:sp macro="" textlink="">
      <xdr:nvSpPr>
        <xdr:cNvPr id="7" name="四角形: 角を丸くする 6">
          <a:extLst>
            <a:ext uri="{FF2B5EF4-FFF2-40B4-BE49-F238E27FC236}">
              <a16:creationId xmlns:a16="http://schemas.microsoft.com/office/drawing/2014/main" id="{5A20FC56-B3C9-4E1C-AD29-07E2A6F4D9E9}"/>
            </a:ext>
          </a:extLst>
        </xdr:cNvPr>
        <xdr:cNvSpPr/>
      </xdr:nvSpPr>
      <xdr:spPr>
        <a:xfrm>
          <a:off x="8198913" y="2085975"/>
          <a:ext cx="621237" cy="326572"/>
        </a:xfrm>
        <a:prstGeom prst="round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569388</xdr:colOff>
      <xdr:row>23</xdr:row>
      <xdr:rowOff>142875</xdr:rowOff>
    </xdr:from>
    <xdr:to>
      <xdr:col>14</xdr:col>
      <xdr:colOff>504825</xdr:colOff>
      <xdr:row>25</xdr:row>
      <xdr:rowOff>126547</xdr:rowOff>
    </xdr:to>
    <xdr:sp macro="" textlink="">
      <xdr:nvSpPr>
        <xdr:cNvPr id="8" name="四角形: 角を丸くする 7">
          <a:extLst>
            <a:ext uri="{FF2B5EF4-FFF2-40B4-BE49-F238E27FC236}">
              <a16:creationId xmlns:a16="http://schemas.microsoft.com/office/drawing/2014/main" id="{9055FFA5-3EC1-4FB9-B4D1-5CD76B0E64B4}"/>
            </a:ext>
          </a:extLst>
        </xdr:cNvPr>
        <xdr:cNvSpPr/>
      </xdr:nvSpPr>
      <xdr:spPr>
        <a:xfrm>
          <a:off x="8170338" y="4095750"/>
          <a:ext cx="621237" cy="326572"/>
        </a:xfrm>
        <a:prstGeom prst="round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390524</xdr:colOff>
      <xdr:row>27</xdr:row>
      <xdr:rowOff>95251</xdr:rowOff>
    </xdr:from>
    <xdr:to>
      <xdr:col>17</xdr:col>
      <xdr:colOff>9525</xdr:colOff>
      <xdr:row>30</xdr:row>
      <xdr:rowOff>57151</xdr:rowOff>
    </xdr:to>
    <xdr:sp macro="" textlink="">
      <xdr:nvSpPr>
        <xdr:cNvPr id="9" name="吹き出し: 角を丸めた四角形 8">
          <a:extLst>
            <a:ext uri="{FF2B5EF4-FFF2-40B4-BE49-F238E27FC236}">
              <a16:creationId xmlns:a16="http://schemas.microsoft.com/office/drawing/2014/main" id="{8BE5CF24-A078-4C6A-942E-4B694B5C3506}"/>
            </a:ext>
          </a:extLst>
        </xdr:cNvPr>
        <xdr:cNvSpPr/>
      </xdr:nvSpPr>
      <xdr:spPr>
        <a:xfrm>
          <a:off x="6619874" y="4733926"/>
          <a:ext cx="3733801" cy="476250"/>
        </a:xfrm>
        <a:prstGeom prst="wedgeRoundRectCallout">
          <a:avLst>
            <a:gd name="adj1" fmla="val -77788"/>
            <a:gd name="adj2" fmla="val -15451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800">
              <a:latin typeface="+mj-ea"/>
              <a:ea typeface="+mj-ea"/>
            </a:rPr>
            <a:t>=COUNTIF($D$5:$D$44,"&gt;="&amp;G29)</a:t>
          </a:r>
          <a:endParaRPr kumimoji="1" lang="ja-JP" altLang="en-US" sz="1800">
            <a:latin typeface="+mj-ea"/>
            <a:ea typeface="+mj-ea"/>
          </a:endParaRPr>
        </a:p>
      </xdr:txBody>
    </xdr:sp>
    <xdr:clientData/>
  </xdr:twoCellAnchor>
  <xdr:twoCellAnchor>
    <xdr:from>
      <xdr:col>11</xdr:col>
      <xdr:colOff>390524</xdr:colOff>
      <xdr:row>30</xdr:row>
      <xdr:rowOff>142875</xdr:rowOff>
    </xdr:from>
    <xdr:to>
      <xdr:col>17</xdr:col>
      <xdr:colOff>57150</xdr:colOff>
      <xdr:row>41</xdr:row>
      <xdr:rowOff>85724</xdr:rowOff>
    </xdr:to>
    <xdr:sp macro="" textlink="">
      <xdr:nvSpPr>
        <xdr:cNvPr id="10" name="吹き出し: 角を丸めた四角形 9">
          <a:extLst>
            <a:ext uri="{FF2B5EF4-FFF2-40B4-BE49-F238E27FC236}">
              <a16:creationId xmlns:a16="http://schemas.microsoft.com/office/drawing/2014/main" id="{C40D0DAA-DDCF-4912-B2BD-83602ADB7DE6}"/>
            </a:ext>
          </a:extLst>
        </xdr:cNvPr>
        <xdr:cNvSpPr/>
      </xdr:nvSpPr>
      <xdr:spPr>
        <a:xfrm>
          <a:off x="6619874" y="5295900"/>
          <a:ext cx="3781426" cy="1828799"/>
        </a:xfrm>
        <a:prstGeom prst="wedgeRoundRectCallout">
          <a:avLst>
            <a:gd name="adj1" fmla="val -78298"/>
            <a:gd name="adj2" fmla="val -64055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800">
              <a:latin typeface="+mj-ea"/>
              <a:ea typeface="+mj-ea"/>
            </a:rPr>
            <a:t>=COUNTIF($D$5:$D$44,"&gt;="&amp;G30)</a:t>
          </a:r>
          <a:br>
            <a:rPr kumimoji="1" lang="en-US" altLang="ja-JP" sz="1800">
              <a:latin typeface="+mj-ea"/>
              <a:ea typeface="+mj-ea"/>
            </a:rPr>
          </a:br>
          <a:r>
            <a:rPr kumimoji="1" lang="ja-JP" altLang="en-US" sz="1800">
              <a:latin typeface="+mj-ea"/>
              <a:ea typeface="+mj-ea"/>
            </a:rPr>
            <a:t>　</a:t>
          </a:r>
          <a:r>
            <a:rPr kumimoji="1" lang="en-US" altLang="ja-JP" sz="1800">
              <a:latin typeface="+mj-ea"/>
              <a:ea typeface="+mj-ea"/>
            </a:rPr>
            <a:t>-SUM($J$29:J29)</a:t>
          </a:r>
        </a:p>
        <a:p>
          <a:pPr algn="l"/>
          <a:r>
            <a:rPr kumimoji="1" lang="ja-JP" altLang="en-US" sz="1800">
              <a:latin typeface="+mj-ea"/>
              <a:ea typeface="+mj-ea"/>
            </a:rPr>
            <a:t>あるいは</a:t>
          </a:r>
          <a:endParaRPr kumimoji="1" lang="en-US" altLang="ja-JP" sz="1800">
            <a:latin typeface="+mj-ea"/>
            <a:ea typeface="+mj-ea"/>
          </a:endParaRPr>
        </a:p>
        <a:p>
          <a:pPr algn="l"/>
          <a:r>
            <a:rPr kumimoji="1" lang="en-US" altLang="ja-JP" sz="1800">
              <a:latin typeface="+mj-ea"/>
              <a:ea typeface="+mj-ea"/>
            </a:rPr>
            <a:t>=COUNTIF($D$5:$D$44,"&gt;="&amp;G30)</a:t>
          </a:r>
          <a:r>
            <a:rPr kumimoji="1" lang="ja-JP" altLang="en-US" sz="1800">
              <a:latin typeface="+mj-ea"/>
              <a:ea typeface="+mj-ea"/>
            </a:rPr>
            <a:t>　</a:t>
          </a:r>
          <a:r>
            <a:rPr kumimoji="1" lang="en-US" altLang="ja-JP" sz="1800">
              <a:latin typeface="+mj-ea"/>
              <a:ea typeface="+mj-ea"/>
            </a:rPr>
            <a:t>-COUNTIF($D$5:$D$44,"&gt;="&amp;G29)</a:t>
          </a:r>
          <a:endParaRPr kumimoji="1" lang="ja-JP" altLang="en-US" sz="1800">
            <a:latin typeface="+mj-ea"/>
            <a:ea typeface="+mj-ea"/>
          </a:endParaRPr>
        </a:p>
      </xdr:txBody>
    </xdr:sp>
    <xdr:clientData/>
  </xdr:twoCellAnchor>
  <xdr:twoCellAnchor editAs="oneCell">
    <xdr:from>
      <xdr:col>13</xdr:col>
      <xdr:colOff>533399</xdr:colOff>
      <xdr:row>1</xdr:row>
      <xdr:rowOff>57149</xdr:rowOff>
    </xdr:from>
    <xdr:to>
      <xdr:col>17</xdr:col>
      <xdr:colOff>361951</xdr:colOff>
      <xdr:row>7</xdr:row>
      <xdr:rowOff>57149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F2A45FC6-3CE2-4623-9E50-AEBFD904299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3172" t="13252" r="48401" b="58654"/>
        <a:stretch/>
      </xdr:blipFill>
      <xdr:spPr>
        <a:xfrm>
          <a:off x="8134349" y="228599"/>
          <a:ext cx="2571751" cy="1038225"/>
        </a:xfrm>
        <a:prstGeom prst="rect">
          <a:avLst/>
        </a:prstGeom>
        <a:ln w="19050">
          <a:solidFill>
            <a:schemeClr val="tx1"/>
          </a:solidFill>
        </a:ln>
      </xdr:spPr>
    </xdr:pic>
    <xdr:clientData/>
  </xdr:twoCellAnchor>
  <xdr:twoCellAnchor>
    <xdr:from>
      <xdr:col>5</xdr:col>
      <xdr:colOff>683558</xdr:colOff>
      <xdr:row>41</xdr:row>
      <xdr:rowOff>78440</xdr:rowOff>
    </xdr:from>
    <xdr:to>
      <xdr:col>10</xdr:col>
      <xdr:colOff>612135</xdr:colOff>
      <xdr:row>50</xdr:row>
      <xdr:rowOff>38100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748B191-0DC9-4F0A-90FF-46C35AD754B9}"/>
            </a:ext>
          </a:extLst>
        </xdr:cNvPr>
        <xdr:cNvSpPr/>
      </xdr:nvSpPr>
      <xdr:spPr>
        <a:xfrm>
          <a:off x="3045758" y="7117415"/>
          <a:ext cx="3052777" cy="1502710"/>
        </a:xfrm>
        <a:prstGeom prst="rect">
          <a:avLst/>
        </a:prstGeom>
        <a:ln w="28575">
          <a:solidFill>
            <a:srgbClr val="00B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データの頻度分布を、縦方向の数値の配列として返す</a:t>
          </a:r>
          <a:r>
            <a:rPr lang="en-US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ja-JP" alt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度数分布</a:t>
          </a:r>
          <a:r>
            <a:rPr lang="en-US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</a:p>
        <a:p>
          <a:r>
            <a:rPr lang="ja-JP" alt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フリークエンシー</a:t>
          </a:r>
          <a:br>
            <a:rPr lang="ja-JP" alt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US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=FREQUENCY(</a:t>
          </a:r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データ配列</a:t>
          </a:r>
          <a:r>
            <a:rPr lang="en-US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</a:t>
          </a:r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区間配列</a:t>
          </a:r>
          <a:r>
            <a:rPr lang="en-US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lang="ja-JP" alt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altLang="ja-JP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この関数は配列数式として入力する</a:t>
          </a:r>
          <a:endParaRPr lang="en-US" altLang="ja-JP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（入力時に</a:t>
          </a:r>
          <a:r>
            <a:rPr lang="en-US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[Ctrl]+[Shift]+[Enter]</a:t>
          </a:r>
          <a:r>
            <a:rPr lang="ja-JP" alt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で確定）</a:t>
          </a:r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605118</xdr:colOff>
      <xdr:row>11</xdr:row>
      <xdr:rowOff>78442</xdr:rowOff>
    </xdr:from>
    <xdr:to>
      <xdr:col>14</xdr:col>
      <xdr:colOff>448235</xdr:colOff>
      <xdr:row>14</xdr:row>
      <xdr:rowOff>100853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8B90E837-2DC7-415A-8729-7064ABFC2F0A}"/>
            </a:ext>
          </a:extLst>
        </xdr:cNvPr>
        <xdr:cNvCxnSpPr/>
      </xdr:nvCxnSpPr>
      <xdr:spPr>
        <a:xfrm>
          <a:off x="8135471" y="1938618"/>
          <a:ext cx="526676" cy="526676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605118</xdr:colOff>
      <xdr:row>11</xdr:row>
      <xdr:rowOff>78443</xdr:rowOff>
    </xdr:from>
    <xdr:to>
      <xdr:col>14</xdr:col>
      <xdr:colOff>448235</xdr:colOff>
      <xdr:row>14</xdr:row>
      <xdr:rowOff>100854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F44BA81E-319A-45ED-B21F-89DE86CC05D0}"/>
            </a:ext>
          </a:extLst>
        </xdr:cNvPr>
        <xdr:cNvCxnSpPr/>
      </xdr:nvCxnSpPr>
      <xdr:spPr>
        <a:xfrm flipH="1">
          <a:off x="8135471" y="1938619"/>
          <a:ext cx="526676" cy="526676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605118</xdr:colOff>
      <xdr:row>23</xdr:row>
      <xdr:rowOff>22412</xdr:rowOff>
    </xdr:from>
    <xdr:to>
      <xdr:col>14</xdr:col>
      <xdr:colOff>448235</xdr:colOff>
      <xdr:row>26</xdr:row>
      <xdr:rowOff>44823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A8C8F3BD-806E-498B-A022-3E4B76862762}"/>
            </a:ext>
          </a:extLst>
        </xdr:cNvPr>
        <xdr:cNvCxnSpPr/>
      </xdr:nvCxnSpPr>
      <xdr:spPr>
        <a:xfrm>
          <a:off x="8135471" y="3899647"/>
          <a:ext cx="526676" cy="526676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605118</xdr:colOff>
      <xdr:row>23</xdr:row>
      <xdr:rowOff>22413</xdr:rowOff>
    </xdr:from>
    <xdr:to>
      <xdr:col>14</xdr:col>
      <xdr:colOff>448235</xdr:colOff>
      <xdr:row>26</xdr:row>
      <xdr:rowOff>44824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AB817F38-998D-4547-9818-08EAF1F00AA8}"/>
            </a:ext>
          </a:extLst>
        </xdr:cNvPr>
        <xdr:cNvCxnSpPr/>
      </xdr:nvCxnSpPr>
      <xdr:spPr>
        <a:xfrm flipH="1">
          <a:off x="8135471" y="3899648"/>
          <a:ext cx="526676" cy="526676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21167</xdr:colOff>
      <xdr:row>3</xdr:row>
      <xdr:rowOff>35983</xdr:rowOff>
    </xdr:from>
    <xdr:to>
      <xdr:col>17</xdr:col>
      <xdr:colOff>465667</xdr:colOff>
      <xdr:row>19</xdr:row>
      <xdr:rowOff>69849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E79DBDD9-0F13-484B-AE42-7FDEED8202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22413</xdr:colOff>
      <xdr:row>20</xdr:row>
      <xdr:rowOff>134471</xdr:rowOff>
    </xdr:from>
    <xdr:to>
      <xdr:col>15</xdr:col>
      <xdr:colOff>459441</xdr:colOff>
      <xdr:row>25</xdr:row>
      <xdr:rowOff>11206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B39CF662-A98B-40E4-9357-4E8362869790}"/>
            </a:ext>
          </a:extLst>
        </xdr:cNvPr>
        <xdr:cNvSpPr/>
      </xdr:nvSpPr>
      <xdr:spPr>
        <a:xfrm>
          <a:off x="6555442" y="3507442"/>
          <a:ext cx="3171264" cy="717176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G4:G14</a:t>
          </a:r>
          <a:r>
            <a:rPr kumimoji="1" lang="ja-JP" altLang="en-US" sz="1100"/>
            <a:t>、</a:t>
          </a:r>
          <a:r>
            <a:rPr kumimoji="1" lang="en-US" altLang="ja-JP" sz="1100"/>
            <a:t>I4:I14</a:t>
          </a:r>
          <a:r>
            <a:rPr kumimoji="1" lang="ja-JP" altLang="en-US" sz="1100"/>
            <a:t>、</a:t>
          </a:r>
          <a:r>
            <a:rPr kumimoji="1" lang="en-US" altLang="ja-JP" sz="1100"/>
            <a:t>J4:J14</a:t>
          </a:r>
          <a:r>
            <a:rPr kumimoji="1" lang="ja-JP" altLang="en-US" sz="1100"/>
            <a:t>を同時に選択して、</a:t>
          </a:r>
          <a:endParaRPr kumimoji="1" lang="en-US" altLang="ja-JP" sz="1100"/>
        </a:p>
        <a:p>
          <a:pPr algn="l"/>
          <a:r>
            <a:rPr kumimoji="1" lang="ja-JP" altLang="en-US" sz="1100"/>
            <a:t>挿入タブ－縦棒</a:t>
          </a:r>
          <a:r>
            <a:rPr kumimoji="1" lang="en-US" altLang="ja-JP" sz="1100"/>
            <a:t>/</a:t>
          </a:r>
          <a:r>
            <a:rPr kumimoji="1" lang="ja-JP" altLang="en-US" sz="1100"/>
            <a:t>横棒グラフの挿入ボタンのリストの</a:t>
          </a:r>
          <a:r>
            <a:rPr kumimoji="1" lang="en-US" altLang="ja-JP" sz="1100"/>
            <a:t>2-D</a:t>
          </a:r>
          <a:r>
            <a:rPr kumimoji="1" lang="ja-JP" altLang="en-US" sz="1100"/>
            <a:t>縦棒の集合縦棒をクリックする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21167</xdr:colOff>
      <xdr:row>3</xdr:row>
      <xdr:rowOff>35983</xdr:rowOff>
    </xdr:from>
    <xdr:to>
      <xdr:col>17</xdr:col>
      <xdr:colOff>465667</xdr:colOff>
      <xdr:row>19</xdr:row>
      <xdr:rowOff>69849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BC7FD33B-257B-4D37-8EDD-3F88C71FAA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21167</xdr:colOff>
      <xdr:row>3</xdr:row>
      <xdr:rowOff>35983</xdr:rowOff>
    </xdr:from>
    <xdr:to>
      <xdr:col>17</xdr:col>
      <xdr:colOff>465667</xdr:colOff>
      <xdr:row>19</xdr:row>
      <xdr:rowOff>69849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177BE878-AC4E-4010-AB4A-F753B14210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54430</xdr:colOff>
      <xdr:row>43</xdr:row>
      <xdr:rowOff>54428</xdr:rowOff>
    </xdr:from>
    <xdr:to>
      <xdr:col>10</xdr:col>
      <xdr:colOff>530680</xdr:colOff>
      <xdr:row>46</xdr:row>
      <xdr:rowOff>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A6C52EA7-40DD-4A48-8F43-960634D7BA73}"/>
            </a:ext>
          </a:extLst>
        </xdr:cNvPr>
        <xdr:cNvSpPr/>
      </xdr:nvSpPr>
      <xdr:spPr>
        <a:xfrm>
          <a:off x="3102430" y="7293428"/>
          <a:ext cx="3277721" cy="449837"/>
        </a:xfrm>
        <a:prstGeom prst="wedgeRoundRectCallout">
          <a:avLst>
            <a:gd name="adj1" fmla="val -86365"/>
            <a:gd name="adj2" fmla="val 64549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800">
              <a:latin typeface="+mj-ea"/>
              <a:ea typeface="+mj-ea"/>
            </a:rPr>
            <a:t>=QUARTILE.INC(D5:D44,3)</a:t>
          </a:r>
          <a:endParaRPr kumimoji="1" lang="ja-JP" altLang="en-US" sz="1800">
            <a:latin typeface="+mj-ea"/>
            <a:ea typeface="+mj-ea"/>
          </a:endParaRPr>
        </a:p>
      </xdr:txBody>
    </xdr:sp>
    <xdr:clientData/>
  </xdr:twoCellAnchor>
  <xdr:twoCellAnchor>
    <xdr:from>
      <xdr:col>6</xdr:col>
      <xdr:colOff>32018</xdr:colOff>
      <xdr:row>47</xdr:row>
      <xdr:rowOff>155281</xdr:rowOff>
    </xdr:from>
    <xdr:to>
      <xdr:col>10</xdr:col>
      <xdr:colOff>508268</xdr:colOff>
      <xdr:row>50</xdr:row>
      <xdr:rowOff>100853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ACAC82EE-6464-481A-A7BC-F4827C3775F7}"/>
            </a:ext>
          </a:extLst>
        </xdr:cNvPr>
        <xdr:cNvSpPr/>
      </xdr:nvSpPr>
      <xdr:spPr>
        <a:xfrm>
          <a:off x="3080018" y="8066634"/>
          <a:ext cx="3277721" cy="449837"/>
        </a:xfrm>
        <a:prstGeom prst="wedgeRoundRectCallout">
          <a:avLst>
            <a:gd name="adj1" fmla="val -84998"/>
            <a:gd name="adj2" fmla="val -22640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800">
              <a:latin typeface="+mj-ea"/>
              <a:ea typeface="+mj-ea"/>
            </a:rPr>
            <a:t>=QUARTILE.INC(E5:E44,1)</a:t>
          </a:r>
          <a:endParaRPr kumimoji="1" lang="ja-JP" altLang="en-US" sz="1800">
            <a:latin typeface="+mj-ea"/>
            <a:ea typeface="+mj-ea"/>
          </a:endParaRPr>
        </a:p>
      </xdr:txBody>
    </xdr:sp>
    <xdr:clientData/>
  </xdr:twoCellAnchor>
  <xdr:twoCellAnchor>
    <xdr:from>
      <xdr:col>6</xdr:col>
      <xdr:colOff>84785</xdr:colOff>
      <xdr:row>31</xdr:row>
      <xdr:rowOff>36636</xdr:rowOff>
    </xdr:from>
    <xdr:to>
      <xdr:col>10</xdr:col>
      <xdr:colOff>307732</xdr:colOff>
      <xdr:row>41</xdr:row>
      <xdr:rowOff>148632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773F5BBC-A528-4792-81C0-3C95348F576A}"/>
            </a:ext>
          </a:extLst>
        </xdr:cNvPr>
        <xdr:cNvSpPr/>
      </xdr:nvSpPr>
      <xdr:spPr>
        <a:xfrm>
          <a:off x="3147439" y="5275386"/>
          <a:ext cx="3043812" cy="1797188"/>
        </a:xfrm>
        <a:prstGeom prst="rect">
          <a:avLst/>
        </a:prstGeom>
        <a:ln w="28575">
          <a:solidFill>
            <a:srgbClr val="00B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配列に含まれるデータから四分位数を求める。</a:t>
          </a:r>
          <a:br>
            <a:rPr lang="ja-JP" alt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クアタイル インクルーシブ</a:t>
          </a:r>
          <a:br>
            <a:rPr lang="ja-JP" alt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US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=QUARTILE.INC(</a:t>
          </a:r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配列</a:t>
          </a:r>
          <a:r>
            <a:rPr lang="en-US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</a:t>
          </a:r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戻り値</a:t>
          </a:r>
          <a:r>
            <a:rPr lang="en-US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</a:t>
          </a:r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戻り値</a:t>
          </a:r>
          <a:r>
            <a:rPr lang="en-US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]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en-US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0</a:t>
          </a:r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最小値</a:t>
          </a:r>
          <a:endParaRPr lang="en-US" altLang="ja-JP" sz="11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en-US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第１四分位数</a:t>
          </a:r>
          <a:endParaRPr lang="en-US" altLang="ja-JP" sz="11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eaLnBrk="1" fontAlgn="auto" latinLnBrk="0" hangingPunct="1"/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en-US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ja-JP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第</a:t>
          </a:r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２</a:t>
          </a:r>
          <a:r>
            <a:rPr lang="ja-JP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四分位数</a:t>
          </a:r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中央値</a:t>
          </a:r>
          <a:endParaRPr lang="ja-JP" altLang="ja-JP">
            <a:effectLst/>
          </a:endParaRPr>
        </a:p>
        <a:p>
          <a:pPr eaLnBrk="1" fontAlgn="auto" latinLnBrk="0" hangingPunct="1"/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en-US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ja-JP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第</a:t>
          </a:r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３</a:t>
          </a:r>
          <a:r>
            <a:rPr lang="ja-JP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四分位数</a:t>
          </a:r>
          <a:endParaRPr lang="ja-JP" altLang="ja-JP">
            <a:effectLst/>
          </a:endParaRPr>
        </a:p>
        <a:p>
          <a:pPr eaLnBrk="1" fontAlgn="auto" latinLnBrk="0" hangingPunct="1"/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en-US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ja-JP" altLang="ja-JP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ja-JP" alt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最大値</a:t>
          </a:r>
          <a:endParaRPr lang="ja-JP" altLang="ja-JP">
            <a:effectLst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21167</xdr:colOff>
      <xdr:row>3</xdr:row>
      <xdr:rowOff>35983</xdr:rowOff>
    </xdr:from>
    <xdr:to>
      <xdr:col>17</xdr:col>
      <xdr:colOff>465667</xdr:colOff>
      <xdr:row>19</xdr:row>
      <xdr:rowOff>69849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DCF436DF-8856-455B-ABBE-526683013D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21167</xdr:colOff>
      <xdr:row>3</xdr:row>
      <xdr:rowOff>35983</xdr:rowOff>
    </xdr:from>
    <xdr:to>
      <xdr:col>17</xdr:col>
      <xdr:colOff>465667</xdr:colOff>
      <xdr:row>19</xdr:row>
      <xdr:rowOff>69849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E4AC8373-D3A2-43ED-9BB4-154F4565CF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10583</xdr:colOff>
      <xdr:row>21</xdr:row>
      <xdr:rowOff>4233</xdr:rowOff>
    </xdr:from>
    <xdr:to>
      <xdr:col>17</xdr:col>
      <xdr:colOff>455083</xdr:colOff>
      <xdr:row>50</xdr:row>
      <xdr:rowOff>21166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グラフ 3">
              <a:extLst>
                <a:ext uri="{FF2B5EF4-FFF2-40B4-BE49-F238E27FC236}">
                  <a16:creationId xmlns:a16="http://schemas.microsoft.com/office/drawing/2014/main" id="{B6C4BCC0-5806-4497-AD2F-4E52B4F765D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554258" y="3614208"/>
              <a:ext cx="4559300" cy="49889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  <xdr:twoCellAnchor>
    <xdr:from>
      <xdr:col>2</xdr:col>
      <xdr:colOff>789215</xdr:colOff>
      <xdr:row>2</xdr:row>
      <xdr:rowOff>54427</xdr:rowOff>
    </xdr:from>
    <xdr:to>
      <xdr:col>5</xdr:col>
      <xdr:colOff>149680</xdr:colOff>
      <xdr:row>44</xdr:row>
      <xdr:rowOff>149678</xdr:rowOff>
    </xdr:to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4362CE8E-CFA7-4102-BE4A-0B4F1BEB5F40}"/>
            </a:ext>
          </a:extLst>
        </xdr:cNvPr>
        <xdr:cNvSpPr/>
      </xdr:nvSpPr>
      <xdr:spPr>
        <a:xfrm>
          <a:off x="1279072" y="408213"/>
          <a:ext cx="1251858" cy="7524751"/>
        </a:xfrm>
        <a:prstGeom prst="round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299356</xdr:colOff>
      <xdr:row>38</xdr:row>
      <xdr:rowOff>108858</xdr:rowOff>
    </xdr:from>
    <xdr:to>
      <xdr:col>9</xdr:col>
      <xdr:colOff>530679</xdr:colOff>
      <xdr:row>48</xdr:row>
      <xdr:rowOff>13608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44BA9052-8204-45C1-A5F8-F06701DC3FBD}"/>
            </a:ext>
          </a:extLst>
        </xdr:cNvPr>
        <xdr:cNvSpPr/>
      </xdr:nvSpPr>
      <xdr:spPr>
        <a:xfrm>
          <a:off x="2680606" y="6830787"/>
          <a:ext cx="3020787" cy="1673678"/>
        </a:xfrm>
        <a:prstGeom prst="wedgeRoundRectCallout">
          <a:avLst>
            <a:gd name="adj1" fmla="val -52958"/>
            <a:gd name="adj2" fmla="val -108078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latin typeface="+mj-ea"/>
              <a:ea typeface="+mj-ea"/>
            </a:rPr>
            <a:t>セル範囲</a:t>
          </a:r>
          <a:r>
            <a:rPr kumimoji="1" lang="en-US" altLang="ja-JP" sz="1800">
              <a:latin typeface="+mj-ea"/>
              <a:ea typeface="+mj-ea"/>
            </a:rPr>
            <a:t>D4:E44</a:t>
          </a:r>
          <a:r>
            <a:rPr kumimoji="1" lang="ja-JP" altLang="en-US" sz="1800">
              <a:latin typeface="+mj-ea"/>
              <a:ea typeface="+mj-ea"/>
            </a:rPr>
            <a:t>を選択して、グラフグループの右下の印をクリックし、</a:t>
          </a:r>
          <a:r>
            <a:rPr kumimoji="1" lang="en-US" altLang="ja-JP" sz="1800">
              <a:latin typeface="+mj-ea"/>
              <a:ea typeface="+mj-ea"/>
            </a:rPr>
            <a:t>[</a:t>
          </a:r>
          <a:r>
            <a:rPr kumimoji="1" lang="ja-JP" altLang="en-US" sz="1800">
              <a:latin typeface="+mj-ea"/>
              <a:ea typeface="+mj-ea"/>
            </a:rPr>
            <a:t>すべてグラフ</a:t>
          </a:r>
          <a:r>
            <a:rPr kumimoji="1" lang="en-US" altLang="ja-JP" sz="1800">
              <a:latin typeface="+mj-ea"/>
              <a:ea typeface="+mj-ea"/>
            </a:rPr>
            <a:t>]</a:t>
          </a:r>
          <a:r>
            <a:rPr kumimoji="1" lang="ja-JP" altLang="en-US" sz="1800">
              <a:latin typeface="+mj-ea"/>
              <a:ea typeface="+mj-ea"/>
            </a:rPr>
            <a:t>タブの</a:t>
          </a:r>
          <a:r>
            <a:rPr kumimoji="1" lang="en-US" altLang="ja-JP" sz="1800">
              <a:latin typeface="+mj-ea"/>
              <a:ea typeface="+mj-ea"/>
            </a:rPr>
            <a:t>[</a:t>
          </a:r>
          <a:r>
            <a:rPr kumimoji="1" lang="ja-JP" altLang="en-US" sz="1800">
              <a:latin typeface="+mj-ea"/>
              <a:ea typeface="+mj-ea"/>
            </a:rPr>
            <a:t>箱ひげ図</a:t>
          </a:r>
          <a:r>
            <a:rPr kumimoji="1" lang="en-US" altLang="ja-JP" sz="1800">
              <a:latin typeface="+mj-ea"/>
              <a:ea typeface="+mj-ea"/>
            </a:rPr>
            <a:t>]</a:t>
          </a:r>
          <a:r>
            <a:rPr kumimoji="1" lang="ja-JP" altLang="en-US" sz="1800">
              <a:latin typeface="+mj-ea"/>
              <a:ea typeface="+mj-ea"/>
            </a:rPr>
            <a:t>を選択する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E44"/>
  <sheetViews>
    <sheetView tabSelected="1" zoomScale="85" zoomScaleNormal="85" workbookViewId="0"/>
  </sheetViews>
  <sheetFormatPr defaultRowHeight="13.5" x14ac:dyDescent="0.15"/>
  <cols>
    <col min="1" max="2" width="3.125" customWidth="1"/>
    <col min="3" max="3" width="11.875" customWidth="1"/>
    <col min="4" max="4" width="6.25" customWidth="1"/>
    <col min="5" max="5" width="6.625" customWidth="1"/>
  </cols>
  <sheetData>
    <row r="2" spans="2:5" ht="14.25" x14ac:dyDescent="0.15">
      <c r="B2" s="2" t="s">
        <v>2</v>
      </c>
    </row>
    <row r="4" spans="2:5" x14ac:dyDescent="0.15">
      <c r="B4" s="1" t="s">
        <v>43</v>
      </c>
      <c r="C4" s="3" t="s">
        <v>0</v>
      </c>
      <c r="D4" s="3" t="s">
        <v>42</v>
      </c>
      <c r="E4" s="3" t="s">
        <v>59</v>
      </c>
    </row>
    <row r="5" spans="2:5" x14ac:dyDescent="0.15">
      <c r="B5" s="1">
        <v>1</v>
      </c>
      <c r="C5" s="3" t="s">
        <v>3</v>
      </c>
      <c r="D5" s="1">
        <v>57</v>
      </c>
      <c r="E5" s="1">
        <v>56</v>
      </c>
    </row>
    <row r="6" spans="2:5" x14ac:dyDescent="0.15">
      <c r="B6" s="1">
        <v>2</v>
      </c>
      <c r="C6" s="3" t="s">
        <v>4</v>
      </c>
      <c r="D6" s="1">
        <v>62</v>
      </c>
      <c r="E6" s="1">
        <v>64</v>
      </c>
    </row>
    <row r="7" spans="2:5" x14ac:dyDescent="0.15">
      <c r="B7" s="1">
        <v>3</v>
      </c>
      <c r="C7" s="3" t="s">
        <v>5</v>
      </c>
      <c r="D7" s="1">
        <v>72</v>
      </c>
      <c r="E7" s="1">
        <v>64</v>
      </c>
    </row>
    <row r="8" spans="2:5" x14ac:dyDescent="0.15">
      <c r="B8" s="1">
        <v>4</v>
      </c>
      <c r="C8" s="3" t="s">
        <v>6</v>
      </c>
      <c r="D8" s="1">
        <v>60</v>
      </c>
      <c r="E8" s="1">
        <v>58</v>
      </c>
    </row>
    <row r="9" spans="2:5" x14ac:dyDescent="0.15">
      <c r="B9" s="1">
        <v>5</v>
      </c>
      <c r="C9" s="3" t="s">
        <v>7</v>
      </c>
      <c r="D9" s="1">
        <v>64</v>
      </c>
      <c r="E9" s="1">
        <v>67</v>
      </c>
    </row>
    <row r="10" spans="2:5" x14ac:dyDescent="0.15">
      <c r="B10" s="1">
        <v>6</v>
      </c>
      <c r="C10" s="4" t="s">
        <v>8</v>
      </c>
      <c r="D10" s="1">
        <v>84</v>
      </c>
      <c r="E10" s="1">
        <v>84</v>
      </c>
    </row>
    <row r="11" spans="2:5" x14ac:dyDescent="0.15">
      <c r="B11" s="1">
        <v>7</v>
      </c>
      <c r="C11" s="4" t="s">
        <v>9</v>
      </c>
      <c r="D11" s="1">
        <v>60</v>
      </c>
      <c r="E11" s="1">
        <v>58</v>
      </c>
    </row>
    <row r="12" spans="2:5" x14ac:dyDescent="0.15">
      <c r="B12" s="1">
        <v>8</v>
      </c>
      <c r="C12" s="3" t="s">
        <v>10</v>
      </c>
      <c r="D12" s="1">
        <v>62</v>
      </c>
      <c r="E12" s="1">
        <v>55</v>
      </c>
    </row>
    <row r="13" spans="2:5" x14ac:dyDescent="0.15">
      <c r="B13" s="1">
        <v>9</v>
      </c>
      <c r="C13" s="3" t="s">
        <v>11</v>
      </c>
      <c r="D13" s="1">
        <v>100</v>
      </c>
      <c r="E13" s="1">
        <v>100</v>
      </c>
    </row>
    <row r="14" spans="2:5" x14ac:dyDescent="0.15">
      <c r="B14" s="1">
        <v>10</v>
      </c>
      <c r="C14" s="3" t="s">
        <v>65</v>
      </c>
      <c r="D14" s="1">
        <v>64</v>
      </c>
      <c r="E14" s="1">
        <v>60</v>
      </c>
    </row>
    <row r="15" spans="2:5" x14ac:dyDescent="0.15">
      <c r="B15" s="1">
        <v>11</v>
      </c>
      <c r="C15" s="3" t="s">
        <v>12</v>
      </c>
      <c r="D15" s="1">
        <v>62</v>
      </c>
      <c r="E15" s="1">
        <v>60</v>
      </c>
    </row>
    <row r="16" spans="2:5" x14ac:dyDescent="0.15">
      <c r="B16" s="1">
        <v>12</v>
      </c>
      <c r="C16" s="3" t="s">
        <v>13</v>
      </c>
      <c r="D16" s="1">
        <v>46</v>
      </c>
      <c r="E16" s="1">
        <v>38</v>
      </c>
    </row>
    <row r="17" spans="2:5" x14ac:dyDescent="0.15">
      <c r="B17" s="1">
        <v>13</v>
      </c>
      <c r="C17" s="3" t="s">
        <v>14</v>
      </c>
      <c r="D17" s="1">
        <v>78</v>
      </c>
      <c r="E17" s="1">
        <v>42</v>
      </c>
    </row>
    <row r="18" spans="2:5" x14ac:dyDescent="0.15">
      <c r="B18" s="1">
        <v>14</v>
      </c>
      <c r="C18" s="3" t="s">
        <v>15</v>
      </c>
      <c r="D18" s="1">
        <v>82</v>
      </c>
      <c r="E18" s="1">
        <v>78</v>
      </c>
    </row>
    <row r="19" spans="2:5" x14ac:dyDescent="0.15">
      <c r="B19" s="1">
        <v>15</v>
      </c>
      <c r="C19" s="3" t="s">
        <v>16</v>
      </c>
      <c r="D19" s="1">
        <v>56</v>
      </c>
      <c r="E19" s="1">
        <v>66</v>
      </c>
    </row>
    <row r="20" spans="2:5" x14ac:dyDescent="0.15">
      <c r="B20" s="1">
        <v>16</v>
      </c>
      <c r="C20" s="3" t="s">
        <v>17</v>
      </c>
      <c r="D20" s="1">
        <v>64</v>
      </c>
      <c r="E20" s="1">
        <v>58</v>
      </c>
    </row>
    <row r="21" spans="2:5" x14ac:dyDescent="0.15">
      <c r="B21" s="1">
        <v>17</v>
      </c>
      <c r="C21" s="3" t="s">
        <v>18</v>
      </c>
      <c r="D21" s="1">
        <v>74</v>
      </c>
      <c r="E21" s="1">
        <v>59</v>
      </c>
    </row>
    <row r="22" spans="2:5" x14ac:dyDescent="0.15">
      <c r="B22" s="1">
        <v>18</v>
      </c>
      <c r="C22" s="3" t="s">
        <v>19</v>
      </c>
      <c r="D22" s="1">
        <v>54</v>
      </c>
      <c r="E22" s="1">
        <v>62</v>
      </c>
    </row>
    <row r="23" spans="2:5" x14ac:dyDescent="0.15">
      <c r="B23" s="1">
        <v>19</v>
      </c>
      <c r="C23" s="3" t="s">
        <v>20</v>
      </c>
      <c r="D23" s="1">
        <v>64</v>
      </c>
      <c r="E23" s="1">
        <v>97</v>
      </c>
    </row>
    <row r="24" spans="2:5" x14ac:dyDescent="0.15">
      <c r="B24" s="1">
        <v>20</v>
      </c>
      <c r="C24" s="3" t="s">
        <v>21</v>
      </c>
      <c r="D24" s="1">
        <v>58</v>
      </c>
      <c r="E24" s="1">
        <v>62</v>
      </c>
    </row>
    <row r="25" spans="2:5" x14ac:dyDescent="0.15">
      <c r="B25" s="1">
        <v>21</v>
      </c>
      <c r="C25" s="3" t="s">
        <v>22</v>
      </c>
      <c r="D25" s="1">
        <v>68</v>
      </c>
      <c r="E25" s="1">
        <v>63</v>
      </c>
    </row>
    <row r="26" spans="2:5" x14ac:dyDescent="0.15">
      <c r="B26" s="1">
        <v>22</v>
      </c>
      <c r="C26" s="3" t="s">
        <v>23</v>
      </c>
      <c r="D26" s="1">
        <v>70</v>
      </c>
      <c r="E26" s="1">
        <v>68</v>
      </c>
    </row>
    <row r="27" spans="2:5" x14ac:dyDescent="0.15">
      <c r="B27" s="1">
        <v>23</v>
      </c>
      <c r="C27" s="3" t="s">
        <v>24</v>
      </c>
      <c r="D27" s="1">
        <v>66</v>
      </c>
      <c r="E27" s="1">
        <v>68</v>
      </c>
    </row>
    <row r="28" spans="2:5" x14ac:dyDescent="0.15">
      <c r="B28" s="1">
        <v>24</v>
      </c>
      <c r="C28" s="3" t="s">
        <v>25</v>
      </c>
      <c r="D28" s="1">
        <v>78</v>
      </c>
      <c r="E28" s="1">
        <v>62</v>
      </c>
    </row>
    <row r="29" spans="2:5" x14ac:dyDescent="0.15">
      <c r="B29" s="1">
        <v>25</v>
      </c>
      <c r="C29" s="3" t="s">
        <v>26</v>
      </c>
      <c r="D29" s="1">
        <v>56</v>
      </c>
      <c r="E29" s="1">
        <v>54</v>
      </c>
    </row>
    <row r="30" spans="2:5" x14ac:dyDescent="0.15">
      <c r="B30" s="1">
        <v>26</v>
      </c>
      <c r="C30" s="3" t="s">
        <v>27</v>
      </c>
      <c r="D30" s="1">
        <v>74</v>
      </c>
      <c r="E30" s="1">
        <v>76</v>
      </c>
    </row>
    <row r="31" spans="2:5" x14ac:dyDescent="0.15">
      <c r="B31" s="1">
        <v>27</v>
      </c>
      <c r="C31" s="3" t="s">
        <v>28</v>
      </c>
      <c r="D31" s="1">
        <v>92</v>
      </c>
      <c r="E31" s="1">
        <v>49</v>
      </c>
    </row>
    <row r="32" spans="2:5" x14ac:dyDescent="0.15">
      <c r="B32" s="1">
        <v>28</v>
      </c>
      <c r="C32" s="3" t="s">
        <v>29</v>
      </c>
      <c r="D32" s="1">
        <v>54</v>
      </c>
      <c r="E32" s="1">
        <v>42</v>
      </c>
    </row>
    <row r="33" spans="2:5" x14ac:dyDescent="0.15">
      <c r="B33" s="1">
        <v>29</v>
      </c>
      <c r="C33" s="3" t="s">
        <v>30</v>
      </c>
      <c r="D33" s="1">
        <v>64</v>
      </c>
      <c r="E33" s="1">
        <v>56</v>
      </c>
    </row>
    <row r="34" spans="2:5" x14ac:dyDescent="0.15">
      <c r="B34" s="1">
        <v>30</v>
      </c>
      <c r="C34" s="3" t="s">
        <v>31</v>
      </c>
      <c r="D34" s="1">
        <v>94</v>
      </c>
      <c r="E34" s="1">
        <v>92</v>
      </c>
    </row>
    <row r="35" spans="2:5" x14ac:dyDescent="0.15">
      <c r="B35" s="1">
        <v>31</v>
      </c>
      <c r="C35" s="3" t="s">
        <v>32</v>
      </c>
      <c r="D35" s="1">
        <v>58</v>
      </c>
      <c r="E35" s="1">
        <v>56</v>
      </c>
    </row>
    <row r="36" spans="2:5" x14ac:dyDescent="0.15">
      <c r="B36" s="1">
        <v>32</v>
      </c>
      <c r="C36" s="3" t="s">
        <v>33</v>
      </c>
      <c r="D36" s="1">
        <v>90</v>
      </c>
      <c r="E36" s="1">
        <v>70</v>
      </c>
    </row>
    <row r="37" spans="2:5" x14ac:dyDescent="0.15">
      <c r="B37" s="1">
        <v>33</v>
      </c>
      <c r="C37" s="3" t="s">
        <v>34</v>
      </c>
      <c r="D37" s="1">
        <v>60</v>
      </c>
      <c r="E37" s="1">
        <v>62</v>
      </c>
    </row>
    <row r="38" spans="2:5" x14ac:dyDescent="0.15">
      <c r="B38" s="1">
        <v>34</v>
      </c>
      <c r="C38" s="3" t="s">
        <v>35</v>
      </c>
      <c r="D38" s="1">
        <v>64</v>
      </c>
      <c r="E38" s="1">
        <v>58</v>
      </c>
    </row>
    <row r="39" spans="2:5" x14ac:dyDescent="0.15">
      <c r="B39" s="1">
        <v>35</v>
      </c>
      <c r="C39" s="3" t="s">
        <v>36</v>
      </c>
      <c r="D39" s="1">
        <v>72</v>
      </c>
      <c r="E39" s="1">
        <v>68</v>
      </c>
    </row>
    <row r="40" spans="2:5" x14ac:dyDescent="0.15">
      <c r="B40" s="1">
        <v>36</v>
      </c>
      <c r="C40" s="3" t="s">
        <v>37</v>
      </c>
      <c r="D40" s="1">
        <v>60</v>
      </c>
      <c r="E40" s="1">
        <v>59</v>
      </c>
    </row>
    <row r="41" spans="2:5" x14ac:dyDescent="0.15">
      <c r="B41" s="1">
        <v>37</v>
      </c>
      <c r="C41" s="3" t="s">
        <v>38</v>
      </c>
      <c r="D41" s="1">
        <v>56</v>
      </c>
      <c r="E41" s="1">
        <v>60</v>
      </c>
    </row>
    <row r="42" spans="2:5" x14ac:dyDescent="0.15">
      <c r="B42" s="1">
        <v>38</v>
      </c>
      <c r="C42" s="3" t="s">
        <v>39</v>
      </c>
      <c r="D42" s="1">
        <v>64</v>
      </c>
      <c r="E42" s="1">
        <v>58</v>
      </c>
    </row>
    <row r="43" spans="2:5" x14ac:dyDescent="0.15">
      <c r="B43" s="1">
        <v>39</v>
      </c>
      <c r="C43" s="3" t="s">
        <v>40</v>
      </c>
      <c r="D43" s="1">
        <v>66</v>
      </c>
      <c r="E43" s="1">
        <v>62</v>
      </c>
    </row>
    <row r="44" spans="2:5" x14ac:dyDescent="0.15">
      <c r="B44" s="1">
        <v>40</v>
      </c>
      <c r="C44" s="3" t="s">
        <v>41</v>
      </c>
      <c r="D44" s="1">
        <v>48</v>
      </c>
      <c r="E44" s="1">
        <v>50</v>
      </c>
    </row>
  </sheetData>
  <phoneticPr fontId="1"/>
  <pageMargins left="0.75" right="0.75" top="1" bottom="1" header="0.51200000000000001" footer="0.5120000000000000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B36D3-62CD-4C5F-B436-F4F05158E0D8}">
  <dimension ref="B2:E45"/>
  <sheetViews>
    <sheetView zoomScale="85" zoomScaleNormal="85" workbookViewId="0"/>
  </sheetViews>
  <sheetFormatPr defaultRowHeight="13.5" x14ac:dyDescent="0.15"/>
  <cols>
    <col min="1" max="2" width="3.125" customWidth="1"/>
    <col min="3" max="3" width="11.875" customWidth="1"/>
    <col min="4" max="4" width="6.25" customWidth="1"/>
    <col min="5" max="5" width="6.625" customWidth="1"/>
  </cols>
  <sheetData>
    <row r="2" spans="2:5" ht="14.25" x14ac:dyDescent="0.15">
      <c r="B2" s="2" t="s">
        <v>2</v>
      </c>
    </row>
    <row r="4" spans="2:5" x14ac:dyDescent="0.15">
      <c r="B4" s="1" t="s">
        <v>43</v>
      </c>
      <c r="C4" s="3" t="s">
        <v>0</v>
      </c>
      <c r="D4" s="3" t="s">
        <v>42</v>
      </c>
      <c r="E4" s="3" t="s">
        <v>59</v>
      </c>
    </row>
    <row r="5" spans="2:5" x14ac:dyDescent="0.15">
      <c r="B5" s="1">
        <v>1</v>
      </c>
      <c r="C5" s="3" t="s">
        <v>3</v>
      </c>
      <c r="D5" s="1">
        <v>57</v>
      </c>
      <c r="E5" s="1">
        <v>56</v>
      </c>
    </row>
    <row r="6" spans="2:5" x14ac:dyDescent="0.15">
      <c r="B6" s="1">
        <v>2</v>
      </c>
      <c r="C6" s="3" t="s">
        <v>4</v>
      </c>
      <c r="D6" s="1">
        <v>62</v>
      </c>
      <c r="E6" s="1">
        <v>64</v>
      </c>
    </row>
    <row r="7" spans="2:5" x14ac:dyDescent="0.15">
      <c r="B7" s="1">
        <v>3</v>
      </c>
      <c r="C7" s="3" t="s">
        <v>5</v>
      </c>
      <c r="D7" s="1">
        <v>72</v>
      </c>
      <c r="E7" s="1">
        <v>64</v>
      </c>
    </row>
    <row r="8" spans="2:5" x14ac:dyDescent="0.15">
      <c r="B8" s="1">
        <v>4</v>
      </c>
      <c r="C8" s="3" t="s">
        <v>6</v>
      </c>
      <c r="D8" s="1">
        <v>60</v>
      </c>
      <c r="E8" s="1">
        <v>58</v>
      </c>
    </row>
    <row r="9" spans="2:5" x14ac:dyDescent="0.15">
      <c r="B9" s="1">
        <v>5</v>
      </c>
      <c r="C9" s="3" t="s">
        <v>7</v>
      </c>
      <c r="D9" s="1">
        <v>64</v>
      </c>
      <c r="E9" s="1">
        <v>67</v>
      </c>
    </row>
    <row r="10" spans="2:5" x14ac:dyDescent="0.15">
      <c r="B10" s="1">
        <v>6</v>
      </c>
      <c r="C10" s="4" t="s">
        <v>8</v>
      </c>
      <c r="D10" s="1">
        <v>84</v>
      </c>
      <c r="E10" s="1">
        <v>84</v>
      </c>
    </row>
    <row r="11" spans="2:5" x14ac:dyDescent="0.15">
      <c r="B11" s="1">
        <v>7</v>
      </c>
      <c r="C11" s="4" t="s">
        <v>9</v>
      </c>
      <c r="D11" s="1">
        <v>60</v>
      </c>
      <c r="E11" s="1">
        <v>58</v>
      </c>
    </row>
    <row r="12" spans="2:5" x14ac:dyDescent="0.15">
      <c r="B12" s="1">
        <v>8</v>
      </c>
      <c r="C12" s="3" t="s">
        <v>10</v>
      </c>
      <c r="D12" s="1">
        <v>62</v>
      </c>
      <c r="E12" s="1">
        <v>55</v>
      </c>
    </row>
    <row r="13" spans="2:5" x14ac:dyDescent="0.15">
      <c r="B13" s="1">
        <v>9</v>
      </c>
      <c r="C13" s="3" t="s">
        <v>11</v>
      </c>
      <c r="D13" s="1">
        <v>100</v>
      </c>
      <c r="E13" s="1">
        <v>100</v>
      </c>
    </row>
    <row r="14" spans="2:5" x14ac:dyDescent="0.15">
      <c r="B14" s="1">
        <v>10</v>
      </c>
      <c r="C14" s="3" t="s">
        <v>65</v>
      </c>
      <c r="D14" s="1">
        <v>64</v>
      </c>
      <c r="E14" s="1">
        <v>60</v>
      </c>
    </row>
    <row r="15" spans="2:5" x14ac:dyDescent="0.15">
      <c r="B15" s="1">
        <v>11</v>
      </c>
      <c r="C15" s="3" t="s">
        <v>12</v>
      </c>
      <c r="D15" s="1">
        <v>62</v>
      </c>
      <c r="E15" s="1">
        <v>60</v>
      </c>
    </row>
    <row r="16" spans="2:5" x14ac:dyDescent="0.15">
      <c r="B16" s="1">
        <v>12</v>
      </c>
      <c r="C16" s="3" t="s">
        <v>13</v>
      </c>
      <c r="D16" s="1">
        <v>46</v>
      </c>
      <c r="E16" s="1">
        <v>38</v>
      </c>
    </row>
    <row r="17" spans="2:5" x14ac:dyDescent="0.15">
      <c r="B17" s="1">
        <v>13</v>
      </c>
      <c r="C17" s="3" t="s">
        <v>14</v>
      </c>
      <c r="D17" s="1">
        <v>78</v>
      </c>
      <c r="E17" s="1">
        <v>42</v>
      </c>
    </row>
    <row r="18" spans="2:5" x14ac:dyDescent="0.15">
      <c r="B18" s="1">
        <v>14</v>
      </c>
      <c r="C18" s="3" t="s">
        <v>15</v>
      </c>
      <c r="D18" s="1">
        <v>82</v>
      </c>
      <c r="E18" s="1">
        <v>78</v>
      </c>
    </row>
    <row r="19" spans="2:5" x14ac:dyDescent="0.15">
      <c r="B19" s="1">
        <v>15</v>
      </c>
      <c r="C19" s="3" t="s">
        <v>16</v>
      </c>
      <c r="D19" s="1">
        <v>56</v>
      </c>
      <c r="E19" s="1">
        <v>66</v>
      </c>
    </row>
    <row r="20" spans="2:5" x14ac:dyDescent="0.15">
      <c r="B20" s="1">
        <v>16</v>
      </c>
      <c r="C20" s="3" t="s">
        <v>17</v>
      </c>
      <c r="D20" s="1">
        <v>64</v>
      </c>
      <c r="E20" s="1">
        <v>58</v>
      </c>
    </row>
    <row r="21" spans="2:5" x14ac:dyDescent="0.15">
      <c r="B21" s="1">
        <v>17</v>
      </c>
      <c r="C21" s="3" t="s">
        <v>18</v>
      </c>
      <c r="D21" s="1">
        <v>74</v>
      </c>
      <c r="E21" s="1">
        <v>59</v>
      </c>
    </row>
    <row r="22" spans="2:5" x14ac:dyDescent="0.15">
      <c r="B22" s="1">
        <v>18</v>
      </c>
      <c r="C22" s="3" t="s">
        <v>19</v>
      </c>
      <c r="D22" s="1">
        <v>54</v>
      </c>
      <c r="E22" s="1">
        <v>62</v>
      </c>
    </row>
    <row r="23" spans="2:5" x14ac:dyDescent="0.15">
      <c r="B23" s="1">
        <v>19</v>
      </c>
      <c r="C23" s="3" t="s">
        <v>20</v>
      </c>
      <c r="D23" s="1">
        <v>64</v>
      </c>
      <c r="E23" s="1">
        <v>97</v>
      </c>
    </row>
    <row r="24" spans="2:5" x14ac:dyDescent="0.15">
      <c r="B24" s="1">
        <v>20</v>
      </c>
      <c r="C24" s="3" t="s">
        <v>21</v>
      </c>
      <c r="D24" s="1">
        <v>58</v>
      </c>
      <c r="E24" s="1">
        <v>62</v>
      </c>
    </row>
    <row r="25" spans="2:5" x14ac:dyDescent="0.15">
      <c r="B25" s="1">
        <v>21</v>
      </c>
      <c r="C25" s="3" t="s">
        <v>22</v>
      </c>
      <c r="D25" s="1">
        <v>68</v>
      </c>
      <c r="E25" s="1">
        <v>63</v>
      </c>
    </row>
    <row r="26" spans="2:5" x14ac:dyDescent="0.15">
      <c r="B26" s="1">
        <v>22</v>
      </c>
      <c r="C26" s="3" t="s">
        <v>23</v>
      </c>
      <c r="D26" s="1">
        <v>70</v>
      </c>
      <c r="E26" s="1">
        <v>68</v>
      </c>
    </row>
    <row r="27" spans="2:5" x14ac:dyDescent="0.15">
      <c r="B27" s="1">
        <v>23</v>
      </c>
      <c r="C27" s="3" t="s">
        <v>24</v>
      </c>
      <c r="D27" s="1">
        <v>66</v>
      </c>
      <c r="E27" s="1">
        <v>68</v>
      </c>
    </row>
    <row r="28" spans="2:5" x14ac:dyDescent="0.15">
      <c r="B28" s="1">
        <v>24</v>
      </c>
      <c r="C28" s="3" t="s">
        <v>25</v>
      </c>
      <c r="D28" s="1">
        <v>78</v>
      </c>
      <c r="E28" s="1">
        <v>62</v>
      </c>
    </row>
    <row r="29" spans="2:5" x14ac:dyDescent="0.15">
      <c r="B29" s="1">
        <v>25</v>
      </c>
      <c r="C29" s="3" t="s">
        <v>26</v>
      </c>
      <c r="D29" s="1">
        <v>56</v>
      </c>
      <c r="E29" s="1">
        <v>54</v>
      </c>
    </row>
    <row r="30" spans="2:5" x14ac:dyDescent="0.15">
      <c r="B30" s="1">
        <v>26</v>
      </c>
      <c r="C30" s="3" t="s">
        <v>27</v>
      </c>
      <c r="D30" s="1">
        <v>74</v>
      </c>
      <c r="E30" s="1">
        <v>76</v>
      </c>
    </row>
    <row r="31" spans="2:5" x14ac:dyDescent="0.15">
      <c r="B31" s="1">
        <v>27</v>
      </c>
      <c r="C31" s="3" t="s">
        <v>28</v>
      </c>
      <c r="D31" s="1">
        <v>92</v>
      </c>
      <c r="E31" s="1">
        <v>49</v>
      </c>
    </row>
    <row r="32" spans="2:5" x14ac:dyDescent="0.15">
      <c r="B32" s="1">
        <v>28</v>
      </c>
      <c r="C32" s="3" t="s">
        <v>29</v>
      </c>
      <c r="D32" s="1">
        <v>54</v>
      </c>
      <c r="E32" s="1">
        <v>42</v>
      </c>
    </row>
    <row r="33" spans="2:5" x14ac:dyDescent="0.15">
      <c r="B33" s="1">
        <v>29</v>
      </c>
      <c r="C33" s="3" t="s">
        <v>30</v>
      </c>
      <c r="D33" s="1">
        <v>64</v>
      </c>
      <c r="E33" s="1">
        <v>56</v>
      </c>
    </row>
    <row r="34" spans="2:5" x14ac:dyDescent="0.15">
      <c r="B34" s="1">
        <v>30</v>
      </c>
      <c r="C34" s="3" t="s">
        <v>31</v>
      </c>
      <c r="D34" s="1">
        <v>94</v>
      </c>
      <c r="E34" s="1">
        <v>92</v>
      </c>
    </row>
    <row r="35" spans="2:5" x14ac:dyDescent="0.15">
      <c r="B35" s="1">
        <v>31</v>
      </c>
      <c r="C35" s="3" t="s">
        <v>32</v>
      </c>
      <c r="D35" s="1">
        <v>58</v>
      </c>
      <c r="E35" s="1">
        <v>56</v>
      </c>
    </row>
    <row r="36" spans="2:5" x14ac:dyDescent="0.15">
      <c r="B36" s="1">
        <v>32</v>
      </c>
      <c r="C36" s="3" t="s">
        <v>33</v>
      </c>
      <c r="D36" s="1">
        <v>90</v>
      </c>
      <c r="E36" s="1">
        <v>70</v>
      </c>
    </row>
    <row r="37" spans="2:5" x14ac:dyDescent="0.15">
      <c r="B37" s="1">
        <v>33</v>
      </c>
      <c r="C37" s="3" t="s">
        <v>34</v>
      </c>
      <c r="D37" s="1">
        <v>60</v>
      </c>
      <c r="E37" s="1">
        <v>62</v>
      </c>
    </row>
    <row r="38" spans="2:5" x14ac:dyDescent="0.15">
      <c r="B38" s="1">
        <v>34</v>
      </c>
      <c r="C38" s="3" t="s">
        <v>35</v>
      </c>
      <c r="D38" s="1">
        <v>64</v>
      </c>
      <c r="E38" s="1">
        <v>58</v>
      </c>
    </row>
    <row r="39" spans="2:5" x14ac:dyDescent="0.15">
      <c r="B39" s="1">
        <v>35</v>
      </c>
      <c r="C39" s="3" t="s">
        <v>36</v>
      </c>
      <c r="D39" s="1">
        <v>72</v>
      </c>
      <c r="E39" s="1">
        <v>68</v>
      </c>
    </row>
    <row r="40" spans="2:5" x14ac:dyDescent="0.15">
      <c r="B40" s="1">
        <v>36</v>
      </c>
      <c r="C40" s="3" t="s">
        <v>37</v>
      </c>
      <c r="D40" s="1">
        <v>60</v>
      </c>
      <c r="E40" s="1">
        <v>59</v>
      </c>
    </row>
    <row r="41" spans="2:5" x14ac:dyDescent="0.15">
      <c r="B41" s="1">
        <v>37</v>
      </c>
      <c r="C41" s="3" t="s">
        <v>38</v>
      </c>
      <c r="D41" s="1">
        <v>56</v>
      </c>
      <c r="E41" s="1">
        <v>60</v>
      </c>
    </row>
    <row r="42" spans="2:5" x14ac:dyDescent="0.15">
      <c r="B42" s="1">
        <v>38</v>
      </c>
      <c r="C42" s="3" t="s">
        <v>39</v>
      </c>
      <c r="D42" s="1">
        <v>64</v>
      </c>
      <c r="E42" s="1">
        <v>58</v>
      </c>
    </row>
    <row r="43" spans="2:5" x14ac:dyDescent="0.15">
      <c r="B43" s="1">
        <v>39</v>
      </c>
      <c r="C43" s="3" t="s">
        <v>40</v>
      </c>
      <c r="D43" s="1">
        <v>66</v>
      </c>
      <c r="E43" s="1">
        <v>62</v>
      </c>
    </row>
    <row r="44" spans="2:5" x14ac:dyDescent="0.15">
      <c r="B44" s="1">
        <v>40</v>
      </c>
      <c r="C44" s="3" t="s">
        <v>41</v>
      </c>
      <c r="D44" s="1">
        <v>48</v>
      </c>
      <c r="E44" s="1">
        <v>50</v>
      </c>
    </row>
    <row r="45" spans="2:5" x14ac:dyDescent="0.15">
      <c r="C45" s="4" t="s">
        <v>1</v>
      </c>
      <c r="D45" s="6">
        <f>AVERAGE(D5:D44)</f>
        <v>66.924999999999997</v>
      </c>
      <c r="E45" s="6">
        <f>AVERAGE(E5:E44)</f>
        <v>63.024999999999999</v>
      </c>
    </row>
  </sheetData>
  <phoneticPr fontId="1"/>
  <pageMargins left="0.75" right="0.75" top="1" bottom="1" header="0.51200000000000001" footer="0.5120000000000000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8C9EC-4B6E-4D25-BFA9-399B639A315E}">
  <dimension ref="B2:J45"/>
  <sheetViews>
    <sheetView zoomScale="85" zoomScaleNormal="85" workbookViewId="0"/>
  </sheetViews>
  <sheetFormatPr defaultRowHeight="13.5" x14ac:dyDescent="0.15"/>
  <cols>
    <col min="1" max="2" width="3.125" customWidth="1"/>
    <col min="3" max="3" width="11.875" customWidth="1"/>
    <col min="4" max="4" width="6.25" customWidth="1"/>
    <col min="5" max="5" width="6.625" customWidth="1"/>
    <col min="7" max="7" width="9.875" customWidth="1"/>
  </cols>
  <sheetData>
    <row r="2" spans="2:10" ht="14.25" x14ac:dyDescent="0.15">
      <c r="B2" s="2" t="s">
        <v>2</v>
      </c>
    </row>
    <row r="4" spans="2:10" x14ac:dyDescent="0.15">
      <c r="B4" s="1" t="s">
        <v>43</v>
      </c>
      <c r="C4" s="3" t="s">
        <v>0</v>
      </c>
      <c r="D4" s="3" t="s">
        <v>42</v>
      </c>
      <c r="E4" s="3" t="s">
        <v>59</v>
      </c>
      <c r="G4" s="3" t="s">
        <v>45</v>
      </c>
      <c r="H4" s="3" t="s">
        <v>56</v>
      </c>
      <c r="I4" s="4" t="s">
        <v>62</v>
      </c>
      <c r="J4" s="4" t="s">
        <v>63</v>
      </c>
    </row>
    <row r="5" spans="2:10" x14ac:dyDescent="0.15">
      <c r="B5" s="1">
        <v>1</v>
      </c>
      <c r="C5" s="3" t="s">
        <v>3</v>
      </c>
      <c r="D5" s="1">
        <v>57</v>
      </c>
      <c r="E5" s="1">
        <v>56</v>
      </c>
      <c r="G5" s="3" t="s">
        <v>46</v>
      </c>
      <c r="H5" s="1">
        <v>10</v>
      </c>
      <c r="I5" s="1"/>
      <c r="J5" s="1"/>
    </row>
    <row r="6" spans="2:10" x14ac:dyDescent="0.15">
      <c r="B6" s="1">
        <v>2</v>
      </c>
      <c r="C6" s="3" t="s">
        <v>4</v>
      </c>
      <c r="D6" s="1">
        <v>62</v>
      </c>
      <c r="E6" s="1">
        <v>64</v>
      </c>
      <c r="G6" s="3" t="s">
        <v>47</v>
      </c>
      <c r="H6" s="1">
        <v>20</v>
      </c>
      <c r="I6" s="1"/>
      <c r="J6" s="1"/>
    </row>
    <row r="7" spans="2:10" x14ac:dyDescent="0.15">
      <c r="B7" s="1">
        <v>3</v>
      </c>
      <c r="C7" s="3" t="s">
        <v>5</v>
      </c>
      <c r="D7" s="1">
        <v>72</v>
      </c>
      <c r="E7" s="1">
        <v>64</v>
      </c>
      <c r="G7" s="3" t="s">
        <v>48</v>
      </c>
      <c r="H7" s="1">
        <v>30</v>
      </c>
      <c r="I7" s="1"/>
      <c r="J7" s="1"/>
    </row>
    <row r="8" spans="2:10" x14ac:dyDescent="0.15">
      <c r="B8" s="1">
        <v>4</v>
      </c>
      <c r="C8" s="3" t="s">
        <v>6</v>
      </c>
      <c r="D8" s="1">
        <v>60</v>
      </c>
      <c r="E8" s="1">
        <v>58</v>
      </c>
      <c r="G8" s="3" t="s">
        <v>55</v>
      </c>
      <c r="H8" s="1">
        <v>40</v>
      </c>
      <c r="I8" s="1"/>
      <c r="J8" s="1"/>
    </row>
    <row r="9" spans="2:10" x14ac:dyDescent="0.15">
      <c r="B9" s="1">
        <v>5</v>
      </c>
      <c r="C9" s="3" t="s">
        <v>7</v>
      </c>
      <c r="D9" s="1">
        <v>64</v>
      </c>
      <c r="E9" s="1">
        <v>67</v>
      </c>
      <c r="G9" s="3" t="s">
        <v>54</v>
      </c>
      <c r="H9" s="1">
        <v>50</v>
      </c>
      <c r="I9" s="1"/>
      <c r="J9" s="1"/>
    </row>
    <row r="10" spans="2:10" x14ac:dyDescent="0.15">
      <c r="B10" s="1">
        <v>6</v>
      </c>
      <c r="C10" s="4" t="s">
        <v>8</v>
      </c>
      <c r="D10" s="1">
        <v>84</v>
      </c>
      <c r="E10" s="1">
        <v>84</v>
      </c>
      <c r="G10" s="3" t="s">
        <v>53</v>
      </c>
      <c r="H10" s="1">
        <v>60</v>
      </c>
      <c r="I10" s="1"/>
      <c r="J10" s="1"/>
    </row>
    <row r="11" spans="2:10" x14ac:dyDescent="0.15">
      <c r="B11" s="1">
        <v>7</v>
      </c>
      <c r="C11" s="4" t="s">
        <v>9</v>
      </c>
      <c r="D11" s="1">
        <v>60</v>
      </c>
      <c r="E11" s="1">
        <v>58</v>
      </c>
      <c r="G11" s="3" t="s">
        <v>52</v>
      </c>
      <c r="H11" s="1">
        <v>70</v>
      </c>
      <c r="I11" s="1"/>
      <c r="J11" s="1"/>
    </row>
    <row r="12" spans="2:10" x14ac:dyDescent="0.15">
      <c r="B12" s="1">
        <v>8</v>
      </c>
      <c r="C12" s="3" t="s">
        <v>10</v>
      </c>
      <c r="D12" s="1">
        <v>62</v>
      </c>
      <c r="E12" s="1">
        <v>55</v>
      </c>
      <c r="G12" s="3" t="s">
        <v>51</v>
      </c>
      <c r="H12" s="1">
        <v>80</v>
      </c>
      <c r="I12" s="1"/>
      <c r="J12" s="1"/>
    </row>
    <row r="13" spans="2:10" x14ac:dyDescent="0.15">
      <c r="B13" s="1">
        <v>9</v>
      </c>
      <c r="C13" s="3" t="s">
        <v>11</v>
      </c>
      <c r="D13" s="1">
        <v>100</v>
      </c>
      <c r="E13" s="1">
        <v>100</v>
      </c>
      <c r="G13" s="3" t="s">
        <v>50</v>
      </c>
      <c r="H13" s="1">
        <v>90</v>
      </c>
      <c r="I13" s="1"/>
      <c r="J13" s="1"/>
    </row>
    <row r="14" spans="2:10" x14ac:dyDescent="0.15">
      <c r="B14" s="1">
        <v>10</v>
      </c>
      <c r="C14" s="3" t="s">
        <v>65</v>
      </c>
      <c r="D14" s="1">
        <v>64</v>
      </c>
      <c r="E14" s="1">
        <v>60</v>
      </c>
      <c r="G14" s="3" t="s">
        <v>49</v>
      </c>
      <c r="H14" s="1"/>
      <c r="I14" s="1"/>
      <c r="J14" s="1"/>
    </row>
    <row r="15" spans="2:10" x14ac:dyDescent="0.15">
      <c r="B15" s="1">
        <v>11</v>
      </c>
      <c r="C15" s="3" t="s">
        <v>12</v>
      </c>
      <c r="D15" s="1">
        <v>62</v>
      </c>
      <c r="E15" s="1">
        <v>60</v>
      </c>
      <c r="I15" s="7">
        <f>SUM(I5:I14)</f>
        <v>0</v>
      </c>
      <c r="J15" s="7">
        <f>SUM(J5:J14)</f>
        <v>0</v>
      </c>
    </row>
    <row r="16" spans="2:10" x14ac:dyDescent="0.15">
      <c r="B16" s="1">
        <v>12</v>
      </c>
      <c r="C16" s="3" t="s">
        <v>13</v>
      </c>
      <c r="D16" s="1">
        <v>46</v>
      </c>
      <c r="E16" s="1">
        <v>38</v>
      </c>
    </row>
    <row r="17" spans="2:5" x14ac:dyDescent="0.15">
      <c r="B17" s="1">
        <v>13</v>
      </c>
      <c r="C17" s="3" t="s">
        <v>14</v>
      </c>
      <c r="D17" s="1">
        <v>78</v>
      </c>
      <c r="E17" s="1">
        <v>42</v>
      </c>
    </row>
    <row r="18" spans="2:5" x14ac:dyDescent="0.15">
      <c r="B18" s="1">
        <v>14</v>
      </c>
      <c r="C18" s="3" t="s">
        <v>15</v>
      </c>
      <c r="D18" s="1">
        <v>82</v>
      </c>
      <c r="E18" s="1">
        <v>78</v>
      </c>
    </row>
    <row r="19" spans="2:5" x14ac:dyDescent="0.15">
      <c r="B19" s="1">
        <v>15</v>
      </c>
      <c r="C19" s="3" t="s">
        <v>16</v>
      </c>
      <c r="D19" s="1">
        <v>56</v>
      </c>
      <c r="E19" s="1">
        <v>66</v>
      </c>
    </row>
    <row r="20" spans="2:5" x14ac:dyDescent="0.15">
      <c r="B20" s="1">
        <v>16</v>
      </c>
      <c r="C20" s="3" t="s">
        <v>17</v>
      </c>
      <c r="D20" s="1">
        <v>64</v>
      </c>
      <c r="E20" s="1">
        <v>58</v>
      </c>
    </row>
    <row r="21" spans="2:5" x14ac:dyDescent="0.15">
      <c r="B21" s="1">
        <v>17</v>
      </c>
      <c r="C21" s="3" t="s">
        <v>18</v>
      </c>
      <c r="D21" s="1">
        <v>74</v>
      </c>
      <c r="E21" s="1">
        <v>59</v>
      </c>
    </row>
    <row r="22" spans="2:5" x14ac:dyDescent="0.15">
      <c r="B22" s="1">
        <v>18</v>
      </c>
      <c r="C22" s="3" t="s">
        <v>19</v>
      </c>
      <c r="D22" s="1">
        <v>54</v>
      </c>
      <c r="E22" s="1">
        <v>62</v>
      </c>
    </row>
    <row r="23" spans="2:5" x14ac:dyDescent="0.15">
      <c r="B23" s="1">
        <v>19</v>
      </c>
      <c r="C23" s="3" t="s">
        <v>20</v>
      </c>
      <c r="D23" s="1">
        <v>64</v>
      </c>
      <c r="E23" s="1">
        <v>97</v>
      </c>
    </row>
    <row r="24" spans="2:5" x14ac:dyDescent="0.15">
      <c r="B24" s="1">
        <v>20</v>
      </c>
      <c r="C24" s="3" t="s">
        <v>21</v>
      </c>
      <c r="D24" s="1">
        <v>58</v>
      </c>
      <c r="E24" s="1">
        <v>62</v>
      </c>
    </row>
    <row r="25" spans="2:5" x14ac:dyDescent="0.15">
      <c r="B25" s="1">
        <v>21</v>
      </c>
      <c r="C25" s="3" t="s">
        <v>22</v>
      </c>
      <c r="D25" s="1">
        <v>68</v>
      </c>
      <c r="E25" s="1">
        <v>63</v>
      </c>
    </row>
    <row r="26" spans="2:5" x14ac:dyDescent="0.15">
      <c r="B26" s="1">
        <v>22</v>
      </c>
      <c r="C26" s="3" t="s">
        <v>23</v>
      </c>
      <c r="D26" s="1">
        <v>70</v>
      </c>
      <c r="E26" s="1">
        <v>68</v>
      </c>
    </row>
    <row r="27" spans="2:5" x14ac:dyDescent="0.15">
      <c r="B27" s="1">
        <v>23</v>
      </c>
      <c r="C27" s="3" t="s">
        <v>24</v>
      </c>
      <c r="D27" s="1">
        <v>66</v>
      </c>
      <c r="E27" s="1">
        <v>68</v>
      </c>
    </row>
    <row r="28" spans="2:5" x14ac:dyDescent="0.15">
      <c r="B28" s="1">
        <v>24</v>
      </c>
      <c r="C28" s="3" t="s">
        <v>25</v>
      </c>
      <c r="D28" s="1">
        <v>78</v>
      </c>
      <c r="E28" s="1">
        <v>62</v>
      </c>
    </row>
    <row r="29" spans="2:5" x14ac:dyDescent="0.15">
      <c r="B29" s="1">
        <v>25</v>
      </c>
      <c r="C29" s="3" t="s">
        <v>26</v>
      </c>
      <c r="D29" s="1">
        <v>56</v>
      </c>
      <c r="E29" s="1">
        <v>54</v>
      </c>
    </row>
    <row r="30" spans="2:5" x14ac:dyDescent="0.15">
      <c r="B30" s="1">
        <v>26</v>
      </c>
      <c r="C30" s="3" t="s">
        <v>27</v>
      </c>
      <c r="D30" s="1">
        <v>74</v>
      </c>
      <c r="E30" s="1">
        <v>76</v>
      </c>
    </row>
    <row r="31" spans="2:5" x14ac:dyDescent="0.15">
      <c r="B31" s="1">
        <v>27</v>
      </c>
      <c r="C31" s="3" t="s">
        <v>28</v>
      </c>
      <c r="D31" s="1">
        <v>92</v>
      </c>
      <c r="E31" s="1">
        <v>49</v>
      </c>
    </row>
    <row r="32" spans="2:5" x14ac:dyDescent="0.15">
      <c r="B32" s="1">
        <v>28</v>
      </c>
      <c r="C32" s="3" t="s">
        <v>29</v>
      </c>
      <c r="D32" s="1">
        <v>54</v>
      </c>
      <c r="E32" s="1">
        <v>42</v>
      </c>
    </row>
    <row r="33" spans="2:5" x14ac:dyDescent="0.15">
      <c r="B33" s="1">
        <v>29</v>
      </c>
      <c r="C33" s="3" t="s">
        <v>30</v>
      </c>
      <c r="D33" s="1">
        <v>64</v>
      </c>
      <c r="E33" s="1">
        <v>56</v>
      </c>
    </row>
    <row r="34" spans="2:5" x14ac:dyDescent="0.15">
      <c r="B34" s="1">
        <v>30</v>
      </c>
      <c r="C34" s="3" t="s">
        <v>31</v>
      </c>
      <c r="D34" s="1">
        <v>94</v>
      </c>
      <c r="E34" s="1">
        <v>92</v>
      </c>
    </row>
    <row r="35" spans="2:5" x14ac:dyDescent="0.15">
      <c r="B35" s="1">
        <v>31</v>
      </c>
      <c r="C35" s="3" t="s">
        <v>32</v>
      </c>
      <c r="D35" s="1">
        <v>58</v>
      </c>
      <c r="E35" s="1">
        <v>56</v>
      </c>
    </row>
    <row r="36" spans="2:5" x14ac:dyDescent="0.15">
      <c r="B36" s="1">
        <v>32</v>
      </c>
      <c r="C36" s="3" t="s">
        <v>33</v>
      </c>
      <c r="D36" s="1">
        <v>90</v>
      </c>
      <c r="E36" s="1">
        <v>70</v>
      </c>
    </row>
    <row r="37" spans="2:5" x14ac:dyDescent="0.15">
      <c r="B37" s="1">
        <v>33</v>
      </c>
      <c r="C37" s="3" t="s">
        <v>34</v>
      </c>
      <c r="D37" s="1">
        <v>60</v>
      </c>
      <c r="E37" s="1">
        <v>62</v>
      </c>
    </row>
    <row r="38" spans="2:5" x14ac:dyDescent="0.15">
      <c r="B38" s="1">
        <v>34</v>
      </c>
      <c r="C38" s="3" t="s">
        <v>35</v>
      </c>
      <c r="D38" s="1">
        <v>64</v>
      </c>
      <c r="E38" s="1">
        <v>58</v>
      </c>
    </row>
    <row r="39" spans="2:5" x14ac:dyDescent="0.15">
      <c r="B39" s="1">
        <v>35</v>
      </c>
      <c r="C39" s="3" t="s">
        <v>36</v>
      </c>
      <c r="D39" s="1">
        <v>72</v>
      </c>
      <c r="E39" s="1">
        <v>68</v>
      </c>
    </row>
    <row r="40" spans="2:5" x14ac:dyDescent="0.15">
      <c r="B40" s="1">
        <v>36</v>
      </c>
      <c r="C40" s="3" t="s">
        <v>37</v>
      </c>
      <c r="D40" s="1">
        <v>60</v>
      </c>
      <c r="E40" s="1">
        <v>59</v>
      </c>
    </row>
    <row r="41" spans="2:5" x14ac:dyDescent="0.15">
      <c r="B41" s="1">
        <v>37</v>
      </c>
      <c r="C41" s="3" t="s">
        <v>38</v>
      </c>
      <c r="D41" s="1">
        <v>56</v>
      </c>
      <c r="E41" s="1">
        <v>60</v>
      </c>
    </row>
    <row r="42" spans="2:5" x14ac:dyDescent="0.15">
      <c r="B42" s="1">
        <v>38</v>
      </c>
      <c r="C42" s="3" t="s">
        <v>39</v>
      </c>
      <c r="D42" s="1">
        <v>64</v>
      </c>
      <c r="E42" s="1">
        <v>58</v>
      </c>
    </row>
    <row r="43" spans="2:5" x14ac:dyDescent="0.15">
      <c r="B43" s="1">
        <v>39</v>
      </c>
      <c r="C43" s="3" t="s">
        <v>40</v>
      </c>
      <c r="D43" s="1">
        <v>66</v>
      </c>
      <c r="E43" s="1">
        <v>62</v>
      </c>
    </row>
    <row r="44" spans="2:5" x14ac:dyDescent="0.15">
      <c r="B44" s="1">
        <v>40</v>
      </c>
      <c r="C44" s="3" t="s">
        <v>41</v>
      </c>
      <c r="D44" s="1">
        <v>48</v>
      </c>
      <c r="E44" s="1">
        <v>50</v>
      </c>
    </row>
    <row r="45" spans="2:5" x14ac:dyDescent="0.15">
      <c r="C45" s="4" t="s">
        <v>1</v>
      </c>
      <c r="D45" s="6">
        <f>AVERAGE(D5:D44)</f>
        <v>66.924999999999997</v>
      </c>
      <c r="E45" s="6">
        <f>AVERAGE(E5:E44)</f>
        <v>63.024999999999999</v>
      </c>
    </row>
  </sheetData>
  <phoneticPr fontId="1"/>
  <pageMargins left="0.75" right="0.75" top="1" bottom="1" header="0.51200000000000001" footer="0.51200000000000001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BF586-F387-4FA0-B685-396DF8E14736}">
  <dimension ref="B2:K45"/>
  <sheetViews>
    <sheetView zoomScaleNormal="100" workbookViewId="0"/>
  </sheetViews>
  <sheetFormatPr defaultRowHeight="13.5" x14ac:dyDescent="0.15"/>
  <cols>
    <col min="1" max="2" width="3.125" customWidth="1"/>
    <col min="3" max="3" width="11.875" customWidth="1"/>
    <col min="4" max="4" width="6.25" customWidth="1"/>
    <col min="5" max="5" width="6.625" customWidth="1"/>
    <col min="7" max="7" width="7.125" customWidth="1"/>
    <col min="8" max="8" width="6.875" customWidth="1"/>
  </cols>
  <sheetData>
    <row r="2" spans="2:10" ht="14.25" x14ac:dyDescent="0.15">
      <c r="B2" s="2" t="s">
        <v>2</v>
      </c>
    </row>
    <row r="4" spans="2:10" x14ac:dyDescent="0.15">
      <c r="B4" s="1" t="s">
        <v>43</v>
      </c>
      <c r="C4" s="3" t="s">
        <v>0</v>
      </c>
      <c r="D4" s="3" t="s">
        <v>42</v>
      </c>
      <c r="E4" s="3" t="s">
        <v>59</v>
      </c>
      <c r="G4" s="3" t="s">
        <v>45</v>
      </c>
      <c r="H4" s="3" t="s">
        <v>56</v>
      </c>
      <c r="I4" s="4" t="s">
        <v>62</v>
      </c>
      <c r="J4" s="4" t="s">
        <v>63</v>
      </c>
    </row>
    <row r="5" spans="2:10" x14ac:dyDescent="0.15">
      <c r="B5" s="1">
        <v>1</v>
      </c>
      <c r="C5" s="3" t="s">
        <v>3</v>
      </c>
      <c r="D5" s="1">
        <v>57</v>
      </c>
      <c r="E5" s="1">
        <v>56</v>
      </c>
      <c r="G5" s="3" t="s">
        <v>46</v>
      </c>
      <c r="H5" s="1">
        <v>10</v>
      </c>
      <c r="I5" s="1">
        <f t="array" ref="I5:I14">FREQUENCY(D5:D44,H5:H14)</f>
        <v>0</v>
      </c>
      <c r="J5" s="1">
        <f t="array" ref="J5:J14">FREQUENCY(E5:E44,H5:H14)</f>
        <v>0</v>
      </c>
    </row>
    <row r="6" spans="2:10" x14ac:dyDescent="0.15">
      <c r="B6" s="1">
        <v>2</v>
      </c>
      <c r="C6" s="3" t="s">
        <v>4</v>
      </c>
      <c r="D6" s="1">
        <v>62</v>
      </c>
      <c r="E6" s="1">
        <v>64</v>
      </c>
      <c r="G6" s="3" t="s">
        <v>47</v>
      </c>
      <c r="H6" s="1">
        <v>20</v>
      </c>
      <c r="I6" s="1">
        <v>0</v>
      </c>
      <c r="J6" s="1">
        <v>0</v>
      </c>
    </row>
    <row r="7" spans="2:10" x14ac:dyDescent="0.15">
      <c r="B7" s="1">
        <v>3</v>
      </c>
      <c r="C7" s="3" t="s">
        <v>5</v>
      </c>
      <c r="D7" s="1">
        <v>72</v>
      </c>
      <c r="E7" s="1">
        <v>64</v>
      </c>
      <c r="G7" s="3" t="s">
        <v>48</v>
      </c>
      <c r="H7" s="1">
        <v>30</v>
      </c>
      <c r="I7" s="1">
        <v>0</v>
      </c>
      <c r="J7" s="1">
        <v>0</v>
      </c>
    </row>
    <row r="8" spans="2:10" x14ac:dyDescent="0.15">
      <c r="B8" s="1">
        <v>4</v>
      </c>
      <c r="C8" s="3" t="s">
        <v>6</v>
      </c>
      <c r="D8" s="1">
        <v>60</v>
      </c>
      <c r="E8" s="1">
        <v>58</v>
      </c>
      <c r="G8" s="3" t="s">
        <v>55</v>
      </c>
      <c r="H8" s="1">
        <v>40</v>
      </c>
      <c r="I8" s="1">
        <v>0</v>
      </c>
      <c r="J8" s="1">
        <v>1</v>
      </c>
    </row>
    <row r="9" spans="2:10" x14ac:dyDescent="0.15">
      <c r="B9" s="1">
        <v>5</v>
      </c>
      <c r="C9" s="3" t="s">
        <v>7</v>
      </c>
      <c r="D9" s="1">
        <v>64</v>
      </c>
      <c r="E9" s="1">
        <v>67</v>
      </c>
      <c r="G9" s="3" t="s">
        <v>54</v>
      </c>
      <c r="H9" s="1">
        <v>50</v>
      </c>
      <c r="I9" s="1">
        <v>2</v>
      </c>
      <c r="J9" s="1">
        <v>4</v>
      </c>
    </row>
    <row r="10" spans="2:10" x14ac:dyDescent="0.15">
      <c r="B10" s="1">
        <v>6</v>
      </c>
      <c r="C10" s="4" t="s">
        <v>8</v>
      </c>
      <c r="D10" s="1">
        <v>84</v>
      </c>
      <c r="E10" s="1">
        <v>84</v>
      </c>
      <c r="G10" s="3" t="s">
        <v>53</v>
      </c>
      <c r="H10" s="1">
        <v>60</v>
      </c>
      <c r="I10" s="1">
        <v>12</v>
      </c>
      <c r="J10" s="1">
        <v>15</v>
      </c>
    </row>
    <row r="11" spans="2:10" x14ac:dyDescent="0.15">
      <c r="B11" s="1">
        <v>7</v>
      </c>
      <c r="C11" s="4" t="s">
        <v>9</v>
      </c>
      <c r="D11" s="1">
        <v>60</v>
      </c>
      <c r="E11" s="1">
        <v>58</v>
      </c>
      <c r="G11" s="3" t="s">
        <v>52</v>
      </c>
      <c r="H11" s="1">
        <v>70</v>
      </c>
      <c r="I11" s="1">
        <v>14</v>
      </c>
      <c r="J11" s="1">
        <v>14</v>
      </c>
    </row>
    <row r="12" spans="2:10" x14ac:dyDescent="0.15">
      <c r="B12" s="1">
        <v>8</v>
      </c>
      <c r="C12" s="3" t="s">
        <v>10</v>
      </c>
      <c r="D12" s="1">
        <v>62</v>
      </c>
      <c r="E12" s="1">
        <v>55</v>
      </c>
      <c r="G12" s="3" t="s">
        <v>51</v>
      </c>
      <c r="H12" s="1">
        <v>80</v>
      </c>
      <c r="I12" s="1">
        <v>6</v>
      </c>
      <c r="J12" s="1">
        <v>2</v>
      </c>
    </row>
    <row r="13" spans="2:10" x14ac:dyDescent="0.15">
      <c r="B13" s="1">
        <v>9</v>
      </c>
      <c r="C13" s="3" t="s">
        <v>11</v>
      </c>
      <c r="D13" s="1">
        <v>100</v>
      </c>
      <c r="E13" s="1">
        <v>100</v>
      </c>
      <c r="G13" s="3" t="s">
        <v>50</v>
      </c>
      <c r="H13" s="1">
        <v>90</v>
      </c>
      <c r="I13" s="1">
        <v>3</v>
      </c>
      <c r="J13" s="1">
        <v>1</v>
      </c>
    </row>
    <row r="14" spans="2:10" x14ac:dyDescent="0.15">
      <c r="B14" s="1">
        <v>10</v>
      </c>
      <c r="C14" s="3" t="s">
        <v>65</v>
      </c>
      <c r="D14" s="1">
        <v>64</v>
      </c>
      <c r="E14" s="1">
        <v>60</v>
      </c>
      <c r="G14" s="3" t="s">
        <v>49</v>
      </c>
      <c r="H14" s="1"/>
      <c r="I14" s="1">
        <v>3</v>
      </c>
      <c r="J14" s="1">
        <v>3</v>
      </c>
    </row>
    <row r="15" spans="2:10" x14ac:dyDescent="0.15">
      <c r="B15" s="1">
        <v>11</v>
      </c>
      <c r="C15" s="3" t="s">
        <v>12</v>
      </c>
      <c r="D15" s="1">
        <v>62</v>
      </c>
      <c r="E15" s="1">
        <v>60</v>
      </c>
      <c r="I15" s="7">
        <f>SUM(I5:I14)</f>
        <v>40</v>
      </c>
      <c r="J15" s="7">
        <f>SUM(J5:J14)</f>
        <v>40</v>
      </c>
    </row>
    <row r="16" spans="2:10" x14ac:dyDescent="0.15">
      <c r="B16" s="1">
        <v>12</v>
      </c>
      <c r="C16" s="3" t="s">
        <v>13</v>
      </c>
      <c r="D16" s="1">
        <v>46</v>
      </c>
      <c r="E16" s="1">
        <v>38</v>
      </c>
    </row>
    <row r="17" spans="2:11" x14ac:dyDescent="0.15">
      <c r="B17" s="1">
        <v>13</v>
      </c>
      <c r="C17" s="3" t="s">
        <v>14</v>
      </c>
      <c r="D17" s="1">
        <v>78</v>
      </c>
      <c r="E17" s="1">
        <v>42</v>
      </c>
    </row>
    <row r="18" spans="2:11" x14ac:dyDescent="0.15">
      <c r="B18" s="1">
        <v>14</v>
      </c>
      <c r="C18" s="3" t="s">
        <v>15</v>
      </c>
      <c r="D18" s="1">
        <v>82</v>
      </c>
      <c r="E18" s="1">
        <v>78</v>
      </c>
    </row>
    <row r="19" spans="2:11" x14ac:dyDescent="0.15">
      <c r="B19" s="1">
        <v>15</v>
      </c>
      <c r="C19" s="3" t="s">
        <v>16</v>
      </c>
      <c r="D19" s="1">
        <v>56</v>
      </c>
      <c r="E19" s="1">
        <v>66</v>
      </c>
    </row>
    <row r="20" spans="2:11" x14ac:dyDescent="0.15">
      <c r="B20" s="1">
        <v>16</v>
      </c>
      <c r="C20" s="3" t="s">
        <v>17</v>
      </c>
      <c r="D20" s="1">
        <v>64</v>
      </c>
      <c r="E20" s="1">
        <v>58</v>
      </c>
    </row>
    <row r="21" spans="2:11" x14ac:dyDescent="0.15">
      <c r="B21" s="1">
        <v>17</v>
      </c>
      <c r="C21" s="3" t="s">
        <v>18</v>
      </c>
      <c r="D21" s="1">
        <v>74</v>
      </c>
      <c r="E21" s="1">
        <v>59</v>
      </c>
    </row>
    <row r="22" spans="2:11" x14ac:dyDescent="0.15">
      <c r="B22" s="1">
        <v>18</v>
      </c>
      <c r="C22" s="3" t="s">
        <v>19</v>
      </c>
      <c r="D22" s="1">
        <v>54</v>
      </c>
      <c r="E22" s="1">
        <v>62</v>
      </c>
    </row>
    <row r="23" spans="2:11" x14ac:dyDescent="0.15">
      <c r="B23" s="1">
        <v>19</v>
      </c>
      <c r="C23" s="3" t="s">
        <v>20</v>
      </c>
      <c r="D23" s="1">
        <v>64</v>
      </c>
      <c r="E23" s="1">
        <v>97</v>
      </c>
    </row>
    <row r="24" spans="2:11" x14ac:dyDescent="0.15">
      <c r="B24" s="1">
        <v>20</v>
      </c>
      <c r="C24" s="3" t="s">
        <v>21</v>
      </c>
      <c r="D24" s="1">
        <v>58</v>
      </c>
      <c r="E24" s="1">
        <v>62</v>
      </c>
    </row>
    <row r="25" spans="2:11" x14ac:dyDescent="0.15">
      <c r="B25" s="1">
        <v>21</v>
      </c>
      <c r="C25" s="3" t="s">
        <v>22</v>
      </c>
      <c r="D25" s="1">
        <v>68</v>
      </c>
      <c r="E25" s="1">
        <v>63</v>
      </c>
    </row>
    <row r="26" spans="2:11" x14ac:dyDescent="0.15">
      <c r="B26" s="1">
        <v>22</v>
      </c>
      <c r="C26" s="3" t="s">
        <v>23</v>
      </c>
      <c r="D26" s="1">
        <v>70</v>
      </c>
      <c r="E26" s="1">
        <v>68</v>
      </c>
    </row>
    <row r="27" spans="2:11" x14ac:dyDescent="0.15">
      <c r="B27" s="1">
        <v>23</v>
      </c>
      <c r="C27" s="3" t="s">
        <v>24</v>
      </c>
      <c r="D27" s="1">
        <v>66</v>
      </c>
      <c r="E27" s="1">
        <v>68</v>
      </c>
    </row>
    <row r="28" spans="2:11" x14ac:dyDescent="0.15">
      <c r="B28" s="1">
        <v>24</v>
      </c>
      <c r="C28" s="3" t="s">
        <v>25</v>
      </c>
      <c r="D28" s="1">
        <v>78</v>
      </c>
      <c r="E28" s="1">
        <v>62</v>
      </c>
      <c r="G28" s="8" t="s">
        <v>45</v>
      </c>
      <c r="H28" s="8"/>
      <c r="I28" s="8"/>
      <c r="J28" s="4" t="s">
        <v>62</v>
      </c>
      <c r="K28" s="4" t="s">
        <v>63</v>
      </c>
    </row>
    <row r="29" spans="2:11" x14ac:dyDescent="0.15">
      <c r="B29" s="1">
        <v>25</v>
      </c>
      <c r="C29" s="3" t="s">
        <v>26</v>
      </c>
      <c r="D29" s="1">
        <v>56</v>
      </c>
      <c r="E29" s="1">
        <v>54</v>
      </c>
      <c r="G29" s="3">
        <v>91</v>
      </c>
      <c r="H29" s="3" t="s">
        <v>64</v>
      </c>
      <c r="I29" s="3">
        <v>100</v>
      </c>
      <c r="J29" s="1">
        <f>COUNTIF($D$5:$D$44,"&gt;="&amp;G29)</f>
        <v>3</v>
      </c>
      <c r="K29" s="1">
        <f>COUNTIF($E$5:$E$44,"&gt;="&amp;G29)</f>
        <v>3</v>
      </c>
    </row>
    <row r="30" spans="2:11" x14ac:dyDescent="0.15">
      <c r="B30" s="1">
        <v>26</v>
      </c>
      <c r="C30" s="3" t="s">
        <v>27</v>
      </c>
      <c r="D30" s="1">
        <v>74</v>
      </c>
      <c r="E30" s="1">
        <v>76</v>
      </c>
      <c r="G30" s="3">
        <v>81</v>
      </c>
      <c r="H30" s="3" t="s">
        <v>64</v>
      </c>
      <c r="I30" s="3">
        <v>90</v>
      </c>
      <c r="J30" s="1">
        <f>COUNTIF($D$5:$D$44,"&gt;="&amp;G30)-SUM($J$29:J29)</f>
        <v>3</v>
      </c>
      <c r="K30" s="1">
        <f>COUNTIF($E$5:$E$44,"&gt;="&amp;G30)-SUM($K$29:K29)</f>
        <v>1</v>
      </c>
    </row>
    <row r="31" spans="2:11" x14ac:dyDescent="0.15">
      <c r="B31" s="1">
        <v>27</v>
      </c>
      <c r="C31" s="3" t="s">
        <v>28</v>
      </c>
      <c r="D31" s="1">
        <v>92</v>
      </c>
      <c r="E31" s="1">
        <v>49</v>
      </c>
      <c r="G31" s="3">
        <v>71</v>
      </c>
      <c r="H31" s="3" t="s">
        <v>64</v>
      </c>
      <c r="I31" s="3">
        <v>80</v>
      </c>
      <c r="J31" s="1">
        <f>COUNTIF($D$5:$D$44,"&gt;="&amp;G31)-SUM($J$29:J30)</f>
        <v>6</v>
      </c>
      <c r="K31" s="1">
        <f>COUNTIF($E$5:$E$44,"&gt;="&amp;G31)-SUM($K$29:K30)</f>
        <v>2</v>
      </c>
    </row>
    <row r="32" spans="2:11" x14ac:dyDescent="0.15">
      <c r="B32" s="1">
        <v>28</v>
      </c>
      <c r="C32" s="3" t="s">
        <v>29</v>
      </c>
      <c r="D32" s="1">
        <v>54</v>
      </c>
      <c r="E32" s="1">
        <v>42</v>
      </c>
      <c r="G32" s="3">
        <v>61</v>
      </c>
      <c r="H32" s="3" t="s">
        <v>64</v>
      </c>
      <c r="I32" s="3">
        <v>70</v>
      </c>
      <c r="J32" s="1">
        <f>COUNTIF($D$5:$D$44,"&gt;="&amp;G32)-SUM($J$29:J31)</f>
        <v>14</v>
      </c>
      <c r="K32" s="1">
        <f>COUNTIF($E$5:$E$44,"&gt;="&amp;G32)-SUM($K$29:K31)</f>
        <v>14</v>
      </c>
    </row>
    <row r="33" spans="2:11" x14ac:dyDescent="0.15">
      <c r="B33" s="1">
        <v>29</v>
      </c>
      <c r="C33" s="3" t="s">
        <v>30</v>
      </c>
      <c r="D33" s="1">
        <v>64</v>
      </c>
      <c r="E33" s="1">
        <v>56</v>
      </c>
      <c r="G33" s="3">
        <v>51</v>
      </c>
      <c r="H33" s="3" t="s">
        <v>64</v>
      </c>
      <c r="I33" s="3">
        <v>60</v>
      </c>
      <c r="J33" s="1">
        <f>COUNTIF($D$5:$D$44,"&gt;="&amp;G33)-SUM($J$29:J32)</f>
        <v>12</v>
      </c>
      <c r="K33" s="1">
        <f>COUNTIF($E$5:$E$44,"&gt;="&amp;G33)-SUM($K$29:K32)</f>
        <v>15</v>
      </c>
    </row>
    <row r="34" spans="2:11" x14ac:dyDescent="0.15">
      <c r="B34" s="1">
        <v>30</v>
      </c>
      <c r="C34" s="3" t="s">
        <v>31</v>
      </c>
      <c r="D34" s="1">
        <v>94</v>
      </c>
      <c r="E34" s="1">
        <v>92</v>
      </c>
      <c r="G34" s="3">
        <v>41</v>
      </c>
      <c r="H34" s="3" t="s">
        <v>64</v>
      </c>
      <c r="I34" s="3">
        <v>50</v>
      </c>
      <c r="J34" s="1">
        <f>COUNTIF($D$5:$D$44,"&gt;="&amp;G34)-SUM($J$29:J33)</f>
        <v>2</v>
      </c>
      <c r="K34" s="1">
        <f>COUNTIF($E$5:$E$44,"&gt;="&amp;G34)-SUM($K$29:K33)</f>
        <v>4</v>
      </c>
    </row>
    <row r="35" spans="2:11" x14ac:dyDescent="0.15">
      <c r="B35" s="1">
        <v>31</v>
      </c>
      <c r="C35" s="3" t="s">
        <v>32</v>
      </c>
      <c r="D35" s="1">
        <v>58</v>
      </c>
      <c r="E35" s="1">
        <v>56</v>
      </c>
      <c r="G35" s="3">
        <v>31</v>
      </c>
      <c r="H35" s="3" t="s">
        <v>64</v>
      </c>
      <c r="I35" s="3">
        <v>40</v>
      </c>
      <c r="J35" s="1">
        <f>COUNTIF($D$5:$D$44,"&gt;="&amp;G35)-SUM($J$29:J34)</f>
        <v>0</v>
      </c>
      <c r="K35" s="1">
        <f>COUNTIF($E$5:$E$44,"&gt;="&amp;G35)-SUM($K$29:K34)</f>
        <v>1</v>
      </c>
    </row>
    <row r="36" spans="2:11" x14ac:dyDescent="0.15">
      <c r="B36" s="1">
        <v>32</v>
      </c>
      <c r="C36" s="3" t="s">
        <v>33</v>
      </c>
      <c r="D36" s="1">
        <v>90</v>
      </c>
      <c r="E36" s="1">
        <v>70</v>
      </c>
      <c r="G36" s="3">
        <v>21</v>
      </c>
      <c r="H36" s="3" t="s">
        <v>64</v>
      </c>
      <c r="I36" s="3">
        <v>30</v>
      </c>
      <c r="J36" s="1">
        <f>COUNTIF($D$5:$D$44,"&gt;="&amp;G36)-SUM($J$29:J35)</f>
        <v>0</v>
      </c>
      <c r="K36" s="1">
        <f>COUNTIF($E$5:$E$44,"&gt;="&amp;G36)-SUM($K$29:K35)</f>
        <v>0</v>
      </c>
    </row>
    <row r="37" spans="2:11" x14ac:dyDescent="0.15">
      <c r="B37" s="1">
        <v>33</v>
      </c>
      <c r="C37" s="3" t="s">
        <v>34</v>
      </c>
      <c r="D37" s="1">
        <v>60</v>
      </c>
      <c r="E37" s="1">
        <v>62</v>
      </c>
      <c r="G37" s="3">
        <v>11</v>
      </c>
      <c r="H37" s="3" t="s">
        <v>64</v>
      </c>
      <c r="I37" s="3">
        <v>20</v>
      </c>
      <c r="J37" s="1">
        <f>COUNTIF($D$5:$D$44,"&gt;="&amp;G37)-SUM($J$29:J36)</f>
        <v>0</v>
      </c>
      <c r="K37" s="1">
        <f>COUNTIF($E$5:$E$44,"&gt;="&amp;G37)-SUM($K$29:K36)</f>
        <v>0</v>
      </c>
    </row>
    <row r="38" spans="2:11" x14ac:dyDescent="0.15">
      <c r="B38" s="1">
        <v>34</v>
      </c>
      <c r="C38" s="3" t="s">
        <v>35</v>
      </c>
      <c r="D38" s="1">
        <v>64</v>
      </c>
      <c r="E38" s="1">
        <v>58</v>
      </c>
      <c r="G38" s="3">
        <v>0</v>
      </c>
      <c r="H38" s="3" t="s">
        <v>64</v>
      </c>
      <c r="I38" s="3">
        <v>10</v>
      </c>
      <c r="J38" s="1">
        <f>COUNTIF($D$5:$D$44,"&gt;="&amp;G38)-SUM($J$29:J37)</f>
        <v>0</v>
      </c>
      <c r="K38" s="1">
        <f>COUNTIF($E$5:$E$44,"&gt;="&amp;G38)-SUM($K$29:K37)</f>
        <v>0</v>
      </c>
    </row>
    <row r="39" spans="2:11" x14ac:dyDescent="0.15">
      <c r="B39" s="1">
        <v>35</v>
      </c>
      <c r="C39" s="3" t="s">
        <v>36</v>
      </c>
      <c r="D39" s="1">
        <v>72</v>
      </c>
      <c r="E39" s="1">
        <v>68</v>
      </c>
      <c r="J39" s="7">
        <f>SUM(J29:J38)</f>
        <v>40</v>
      </c>
      <c r="K39" s="7">
        <f>SUM(K29:K38)</f>
        <v>40</v>
      </c>
    </row>
    <row r="40" spans="2:11" x14ac:dyDescent="0.15">
      <c r="B40" s="1">
        <v>36</v>
      </c>
      <c r="C40" s="3" t="s">
        <v>37</v>
      </c>
      <c r="D40" s="1">
        <v>60</v>
      </c>
      <c r="E40" s="1">
        <v>59</v>
      </c>
    </row>
    <row r="41" spans="2:11" x14ac:dyDescent="0.15">
      <c r="B41" s="1">
        <v>37</v>
      </c>
      <c r="C41" s="3" t="s">
        <v>38</v>
      </c>
      <c r="D41" s="1">
        <v>56</v>
      </c>
      <c r="E41" s="1">
        <v>60</v>
      </c>
    </row>
    <row r="42" spans="2:11" x14ac:dyDescent="0.15">
      <c r="B42" s="1">
        <v>38</v>
      </c>
      <c r="C42" s="3" t="s">
        <v>39</v>
      </c>
      <c r="D42" s="1">
        <v>64</v>
      </c>
      <c r="E42" s="1">
        <v>58</v>
      </c>
    </row>
    <row r="43" spans="2:11" x14ac:dyDescent="0.15">
      <c r="B43" s="1">
        <v>39</v>
      </c>
      <c r="C43" s="3" t="s">
        <v>40</v>
      </c>
      <c r="D43" s="1">
        <v>66</v>
      </c>
      <c r="E43" s="1">
        <v>62</v>
      </c>
    </row>
    <row r="44" spans="2:11" x14ac:dyDescent="0.15">
      <c r="B44" s="1">
        <v>40</v>
      </c>
      <c r="C44" s="3" t="s">
        <v>41</v>
      </c>
      <c r="D44" s="1">
        <v>48</v>
      </c>
      <c r="E44" s="1">
        <v>50</v>
      </c>
    </row>
    <row r="45" spans="2:11" x14ac:dyDescent="0.15">
      <c r="C45" s="4" t="s">
        <v>1</v>
      </c>
      <c r="D45" s="6">
        <f>AVERAGE(D5:D44)</f>
        <v>66.924999999999997</v>
      </c>
      <c r="E45" s="6">
        <f>AVERAGE(E5:E44)</f>
        <v>63.024999999999999</v>
      </c>
    </row>
  </sheetData>
  <mergeCells count="1">
    <mergeCell ref="G28:I28"/>
  </mergeCells>
  <phoneticPr fontId="1"/>
  <pageMargins left="0.75" right="0.75" top="1" bottom="1" header="0.51200000000000001" footer="0.51200000000000001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F0EF1-8078-48C6-BAC6-DFF60195BBD2}">
  <dimension ref="B2:J45"/>
  <sheetViews>
    <sheetView zoomScale="85" zoomScaleNormal="85" workbookViewId="0"/>
  </sheetViews>
  <sheetFormatPr defaultRowHeight="13.5" x14ac:dyDescent="0.15"/>
  <cols>
    <col min="1" max="2" width="3.125" customWidth="1"/>
    <col min="3" max="3" width="11.875" customWidth="1"/>
    <col min="4" max="4" width="6.25" customWidth="1"/>
    <col min="5" max="5" width="6.625" customWidth="1"/>
    <col min="7" max="8" width="7.125" customWidth="1"/>
  </cols>
  <sheetData>
    <row r="2" spans="2:10" ht="14.25" x14ac:dyDescent="0.15">
      <c r="B2" s="2" t="s">
        <v>2</v>
      </c>
    </row>
    <row r="4" spans="2:10" x14ac:dyDescent="0.15">
      <c r="B4" s="1" t="s">
        <v>43</v>
      </c>
      <c r="C4" s="3" t="s">
        <v>0</v>
      </c>
      <c r="D4" s="3" t="s">
        <v>42</v>
      </c>
      <c r="E4" s="3" t="s">
        <v>59</v>
      </c>
      <c r="G4" s="3" t="s">
        <v>45</v>
      </c>
      <c r="H4" s="3" t="s">
        <v>56</v>
      </c>
      <c r="I4" s="4" t="s">
        <v>62</v>
      </c>
      <c r="J4" s="4" t="s">
        <v>63</v>
      </c>
    </row>
    <row r="5" spans="2:10" x14ac:dyDescent="0.15">
      <c r="B5" s="1">
        <v>1</v>
      </c>
      <c r="C5" s="3" t="s">
        <v>3</v>
      </c>
      <c r="D5" s="1">
        <v>57</v>
      </c>
      <c r="E5" s="1">
        <v>56</v>
      </c>
      <c r="G5" s="3" t="s">
        <v>46</v>
      </c>
      <c r="H5" s="1">
        <v>10</v>
      </c>
      <c r="I5" s="1">
        <f t="array" ref="I5:I14">FREQUENCY(D5:D44,H5:H14)</f>
        <v>0</v>
      </c>
      <c r="J5" s="1">
        <f t="array" ref="J5:J14">FREQUENCY(E5:E44,H5:H14)</f>
        <v>0</v>
      </c>
    </row>
    <row r="6" spans="2:10" x14ac:dyDescent="0.15">
      <c r="B6" s="1">
        <v>2</v>
      </c>
      <c r="C6" s="3" t="s">
        <v>4</v>
      </c>
      <c r="D6" s="1">
        <v>62</v>
      </c>
      <c r="E6" s="1">
        <v>64</v>
      </c>
      <c r="G6" s="3" t="s">
        <v>47</v>
      </c>
      <c r="H6" s="1">
        <v>20</v>
      </c>
      <c r="I6" s="1">
        <v>0</v>
      </c>
      <c r="J6" s="1">
        <v>0</v>
      </c>
    </row>
    <row r="7" spans="2:10" x14ac:dyDescent="0.15">
      <c r="B7" s="1">
        <v>3</v>
      </c>
      <c r="C7" s="3" t="s">
        <v>5</v>
      </c>
      <c r="D7" s="1">
        <v>72</v>
      </c>
      <c r="E7" s="1">
        <v>64</v>
      </c>
      <c r="G7" s="3" t="s">
        <v>48</v>
      </c>
      <c r="H7" s="1">
        <v>30</v>
      </c>
      <c r="I7" s="1">
        <v>0</v>
      </c>
      <c r="J7" s="1">
        <v>0</v>
      </c>
    </row>
    <row r="8" spans="2:10" x14ac:dyDescent="0.15">
      <c r="B8" s="1">
        <v>4</v>
      </c>
      <c r="C8" s="3" t="s">
        <v>6</v>
      </c>
      <c r="D8" s="1">
        <v>60</v>
      </c>
      <c r="E8" s="1">
        <v>58</v>
      </c>
      <c r="G8" s="3" t="s">
        <v>55</v>
      </c>
      <c r="H8" s="1">
        <v>40</v>
      </c>
      <c r="I8" s="1">
        <v>0</v>
      </c>
      <c r="J8" s="1">
        <v>1</v>
      </c>
    </row>
    <row r="9" spans="2:10" x14ac:dyDescent="0.15">
      <c r="B9" s="1">
        <v>5</v>
      </c>
      <c r="C9" s="3" t="s">
        <v>7</v>
      </c>
      <c r="D9" s="1">
        <v>64</v>
      </c>
      <c r="E9" s="1">
        <v>67</v>
      </c>
      <c r="G9" s="3" t="s">
        <v>54</v>
      </c>
      <c r="H9" s="1">
        <v>50</v>
      </c>
      <c r="I9" s="1">
        <v>2</v>
      </c>
      <c r="J9" s="1">
        <v>4</v>
      </c>
    </row>
    <row r="10" spans="2:10" x14ac:dyDescent="0.15">
      <c r="B10" s="1">
        <v>6</v>
      </c>
      <c r="C10" s="4" t="s">
        <v>8</v>
      </c>
      <c r="D10" s="1">
        <v>84</v>
      </c>
      <c r="E10" s="1">
        <v>84</v>
      </c>
      <c r="G10" s="3" t="s">
        <v>53</v>
      </c>
      <c r="H10" s="1">
        <v>60</v>
      </c>
      <c r="I10" s="1">
        <v>12</v>
      </c>
      <c r="J10" s="1">
        <v>15</v>
      </c>
    </row>
    <row r="11" spans="2:10" x14ac:dyDescent="0.15">
      <c r="B11" s="1">
        <v>7</v>
      </c>
      <c r="C11" s="4" t="s">
        <v>9</v>
      </c>
      <c r="D11" s="1">
        <v>60</v>
      </c>
      <c r="E11" s="1">
        <v>58</v>
      </c>
      <c r="G11" s="3" t="s">
        <v>52</v>
      </c>
      <c r="H11" s="1">
        <v>70</v>
      </c>
      <c r="I11" s="1">
        <v>14</v>
      </c>
      <c r="J11" s="1">
        <v>14</v>
      </c>
    </row>
    <row r="12" spans="2:10" x14ac:dyDescent="0.15">
      <c r="B12" s="1">
        <v>8</v>
      </c>
      <c r="C12" s="3" t="s">
        <v>10</v>
      </c>
      <c r="D12" s="1">
        <v>62</v>
      </c>
      <c r="E12" s="1">
        <v>55</v>
      </c>
      <c r="G12" s="3" t="s">
        <v>51</v>
      </c>
      <c r="H12" s="1">
        <v>80</v>
      </c>
      <c r="I12" s="1">
        <v>6</v>
      </c>
      <c r="J12" s="1">
        <v>2</v>
      </c>
    </row>
    <row r="13" spans="2:10" x14ac:dyDescent="0.15">
      <c r="B13" s="1">
        <v>9</v>
      </c>
      <c r="C13" s="3" t="s">
        <v>11</v>
      </c>
      <c r="D13" s="1">
        <v>100</v>
      </c>
      <c r="E13" s="1">
        <v>100</v>
      </c>
      <c r="G13" s="3" t="s">
        <v>50</v>
      </c>
      <c r="H13" s="1">
        <v>90</v>
      </c>
      <c r="I13" s="1">
        <v>3</v>
      </c>
      <c r="J13" s="1">
        <v>1</v>
      </c>
    </row>
    <row r="14" spans="2:10" x14ac:dyDescent="0.15">
      <c r="B14" s="1">
        <v>10</v>
      </c>
      <c r="C14" s="3" t="s">
        <v>65</v>
      </c>
      <c r="D14" s="1">
        <v>64</v>
      </c>
      <c r="E14" s="1">
        <v>60</v>
      </c>
      <c r="G14" s="3" t="s">
        <v>49</v>
      </c>
      <c r="H14" s="1"/>
      <c r="I14" s="1">
        <v>3</v>
      </c>
      <c r="J14" s="1">
        <v>3</v>
      </c>
    </row>
    <row r="15" spans="2:10" x14ac:dyDescent="0.15">
      <c r="B15" s="1">
        <v>11</v>
      </c>
      <c r="C15" s="3" t="s">
        <v>12</v>
      </c>
      <c r="D15" s="1">
        <v>62</v>
      </c>
      <c r="E15" s="1">
        <v>60</v>
      </c>
      <c r="I15" s="7">
        <f>SUM(I5:I14)</f>
        <v>40</v>
      </c>
      <c r="J15" s="7">
        <f>SUM(J5:J14)</f>
        <v>40</v>
      </c>
    </row>
    <row r="16" spans="2:10" x14ac:dyDescent="0.15">
      <c r="B16" s="1">
        <v>12</v>
      </c>
      <c r="C16" s="3" t="s">
        <v>13</v>
      </c>
      <c r="D16" s="1">
        <v>46</v>
      </c>
      <c r="E16" s="1">
        <v>38</v>
      </c>
    </row>
    <row r="17" spans="2:5" x14ac:dyDescent="0.15">
      <c r="B17" s="1">
        <v>13</v>
      </c>
      <c r="C17" s="3" t="s">
        <v>14</v>
      </c>
      <c r="D17" s="1">
        <v>78</v>
      </c>
      <c r="E17" s="1">
        <v>42</v>
      </c>
    </row>
    <row r="18" spans="2:5" x14ac:dyDescent="0.15">
      <c r="B18" s="1">
        <v>14</v>
      </c>
      <c r="C18" s="3" t="s">
        <v>15</v>
      </c>
      <c r="D18" s="1">
        <v>82</v>
      </c>
      <c r="E18" s="1">
        <v>78</v>
      </c>
    </row>
    <row r="19" spans="2:5" x14ac:dyDescent="0.15">
      <c r="B19" s="1">
        <v>15</v>
      </c>
      <c r="C19" s="3" t="s">
        <v>16</v>
      </c>
      <c r="D19" s="1">
        <v>56</v>
      </c>
      <c r="E19" s="1">
        <v>66</v>
      </c>
    </row>
    <row r="20" spans="2:5" x14ac:dyDescent="0.15">
      <c r="B20" s="1">
        <v>16</v>
      </c>
      <c r="C20" s="3" t="s">
        <v>17</v>
      </c>
      <c r="D20" s="1">
        <v>64</v>
      </c>
      <c r="E20" s="1">
        <v>58</v>
      </c>
    </row>
    <row r="21" spans="2:5" x14ac:dyDescent="0.15">
      <c r="B21" s="1">
        <v>17</v>
      </c>
      <c r="C21" s="3" t="s">
        <v>18</v>
      </c>
      <c r="D21" s="1">
        <v>74</v>
      </c>
      <c r="E21" s="1">
        <v>59</v>
      </c>
    </row>
    <row r="22" spans="2:5" x14ac:dyDescent="0.15">
      <c r="B22" s="1">
        <v>18</v>
      </c>
      <c r="C22" s="3" t="s">
        <v>19</v>
      </c>
      <c r="D22" s="1">
        <v>54</v>
      </c>
      <c r="E22" s="1">
        <v>62</v>
      </c>
    </row>
    <row r="23" spans="2:5" x14ac:dyDescent="0.15">
      <c r="B23" s="1">
        <v>19</v>
      </c>
      <c r="C23" s="3" t="s">
        <v>20</v>
      </c>
      <c r="D23" s="1">
        <v>64</v>
      </c>
      <c r="E23" s="1">
        <v>97</v>
      </c>
    </row>
    <row r="24" spans="2:5" x14ac:dyDescent="0.15">
      <c r="B24" s="1">
        <v>20</v>
      </c>
      <c r="C24" s="3" t="s">
        <v>21</v>
      </c>
      <c r="D24" s="1">
        <v>58</v>
      </c>
      <c r="E24" s="1">
        <v>62</v>
      </c>
    </row>
    <row r="25" spans="2:5" x14ac:dyDescent="0.15">
      <c r="B25" s="1">
        <v>21</v>
      </c>
      <c r="C25" s="3" t="s">
        <v>22</v>
      </c>
      <c r="D25" s="1">
        <v>68</v>
      </c>
      <c r="E25" s="1">
        <v>63</v>
      </c>
    </row>
    <row r="26" spans="2:5" x14ac:dyDescent="0.15">
      <c r="B26" s="1">
        <v>22</v>
      </c>
      <c r="C26" s="3" t="s">
        <v>23</v>
      </c>
      <c r="D26" s="1">
        <v>70</v>
      </c>
      <c r="E26" s="1">
        <v>68</v>
      </c>
    </row>
    <row r="27" spans="2:5" x14ac:dyDescent="0.15">
      <c r="B27" s="1">
        <v>23</v>
      </c>
      <c r="C27" s="3" t="s">
        <v>24</v>
      </c>
      <c r="D27" s="1">
        <v>66</v>
      </c>
      <c r="E27" s="1">
        <v>68</v>
      </c>
    </row>
    <row r="28" spans="2:5" x14ac:dyDescent="0.15">
      <c r="B28" s="1">
        <v>24</v>
      </c>
      <c r="C28" s="3" t="s">
        <v>25</v>
      </c>
      <c r="D28" s="1">
        <v>78</v>
      </c>
      <c r="E28" s="1">
        <v>62</v>
      </c>
    </row>
    <row r="29" spans="2:5" x14ac:dyDescent="0.15">
      <c r="B29" s="1">
        <v>25</v>
      </c>
      <c r="C29" s="3" t="s">
        <v>26</v>
      </c>
      <c r="D29" s="1">
        <v>56</v>
      </c>
      <c r="E29" s="1">
        <v>54</v>
      </c>
    </row>
    <row r="30" spans="2:5" x14ac:dyDescent="0.15">
      <c r="B30" s="1">
        <v>26</v>
      </c>
      <c r="C30" s="3" t="s">
        <v>27</v>
      </c>
      <c r="D30" s="1">
        <v>74</v>
      </c>
      <c r="E30" s="1">
        <v>76</v>
      </c>
    </row>
    <row r="31" spans="2:5" x14ac:dyDescent="0.15">
      <c r="B31" s="1">
        <v>27</v>
      </c>
      <c r="C31" s="3" t="s">
        <v>28</v>
      </c>
      <c r="D31" s="1">
        <v>92</v>
      </c>
      <c r="E31" s="1">
        <v>49</v>
      </c>
    </row>
    <row r="32" spans="2:5" x14ac:dyDescent="0.15">
      <c r="B32" s="1">
        <v>28</v>
      </c>
      <c r="C32" s="3" t="s">
        <v>29</v>
      </c>
      <c r="D32" s="1">
        <v>54</v>
      </c>
      <c r="E32" s="1">
        <v>42</v>
      </c>
    </row>
    <row r="33" spans="2:5" x14ac:dyDescent="0.15">
      <c r="B33" s="1">
        <v>29</v>
      </c>
      <c r="C33" s="3" t="s">
        <v>30</v>
      </c>
      <c r="D33" s="1">
        <v>64</v>
      </c>
      <c r="E33" s="1">
        <v>56</v>
      </c>
    </row>
    <row r="34" spans="2:5" x14ac:dyDescent="0.15">
      <c r="B34" s="1">
        <v>30</v>
      </c>
      <c r="C34" s="3" t="s">
        <v>31</v>
      </c>
      <c r="D34" s="1">
        <v>94</v>
      </c>
      <c r="E34" s="1">
        <v>92</v>
      </c>
    </row>
    <row r="35" spans="2:5" x14ac:dyDescent="0.15">
      <c r="B35" s="1">
        <v>31</v>
      </c>
      <c r="C35" s="3" t="s">
        <v>32</v>
      </c>
      <c r="D35" s="1">
        <v>58</v>
      </c>
      <c r="E35" s="1">
        <v>56</v>
      </c>
    </row>
    <row r="36" spans="2:5" x14ac:dyDescent="0.15">
      <c r="B36" s="1">
        <v>32</v>
      </c>
      <c r="C36" s="3" t="s">
        <v>33</v>
      </c>
      <c r="D36" s="1">
        <v>90</v>
      </c>
      <c r="E36" s="1">
        <v>70</v>
      </c>
    </row>
    <row r="37" spans="2:5" x14ac:dyDescent="0.15">
      <c r="B37" s="1">
        <v>33</v>
      </c>
      <c r="C37" s="3" t="s">
        <v>34</v>
      </c>
      <c r="D37" s="1">
        <v>60</v>
      </c>
      <c r="E37" s="1">
        <v>62</v>
      </c>
    </row>
    <row r="38" spans="2:5" x14ac:dyDescent="0.15">
      <c r="B38" s="1">
        <v>34</v>
      </c>
      <c r="C38" s="3" t="s">
        <v>35</v>
      </c>
      <c r="D38" s="1">
        <v>64</v>
      </c>
      <c r="E38" s="1">
        <v>58</v>
      </c>
    </row>
    <row r="39" spans="2:5" x14ac:dyDescent="0.15">
      <c r="B39" s="1">
        <v>35</v>
      </c>
      <c r="C39" s="3" t="s">
        <v>36</v>
      </c>
      <c r="D39" s="1">
        <v>72</v>
      </c>
      <c r="E39" s="1">
        <v>68</v>
      </c>
    </row>
    <row r="40" spans="2:5" x14ac:dyDescent="0.15">
      <c r="B40" s="1">
        <v>36</v>
      </c>
      <c r="C40" s="3" t="s">
        <v>37</v>
      </c>
      <c r="D40" s="1">
        <v>60</v>
      </c>
      <c r="E40" s="1">
        <v>59</v>
      </c>
    </row>
    <row r="41" spans="2:5" x14ac:dyDescent="0.15">
      <c r="B41" s="1">
        <v>37</v>
      </c>
      <c r="C41" s="3" t="s">
        <v>38</v>
      </c>
      <c r="D41" s="1">
        <v>56</v>
      </c>
      <c r="E41" s="1">
        <v>60</v>
      </c>
    </row>
    <row r="42" spans="2:5" x14ac:dyDescent="0.15">
      <c r="B42" s="1">
        <v>38</v>
      </c>
      <c r="C42" s="3" t="s">
        <v>39</v>
      </c>
      <c r="D42" s="1">
        <v>64</v>
      </c>
      <c r="E42" s="1">
        <v>58</v>
      </c>
    </row>
    <row r="43" spans="2:5" x14ac:dyDescent="0.15">
      <c r="B43" s="1">
        <v>39</v>
      </c>
      <c r="C43" s="3" t="s">
        <v>40</v>
      </c>
      <c r="D43" s="1">
        <v>66</v>
      </c>
      <c r="E43" s="1">
        <v>62</v>
      </c>
    </row>
    <row r="44" spans="2:5" x14ac:dyDescent="0.15">
      <c r="B44" s="1">
        <v>40</v>
      </c>
      <c r="C44" s="3" t="s">
        <v>41</v>
      </c>
      <c r="D44" s="1">
        <v>48</v>
      </c>
      <c r="E44" s="1">
        <v>50</v>
      </c>
    </row>
    <row r="45" spans="2:5" x14ac:dyDescent="0.15">
      <c r="C45" s="4" t="s">
        <v>1</v>
      </c>
      <c r="D45" s="6">
        <f>AVERAGE(D5:D44)</f>
        <v>66.924999999999997</v>
      </c>
      <c r="E45" s="6">
        <f>AVERAGE(E5:E44)</f>
        <v>63.024999999999999</v>
      </c>
    </row>
  </sheetData>
  <phoneticPr fontId="1"/>
  <pageMargins left="0.75" right="0.75" top="1" bottom="1" header="0.51200000000000001" footer="0.51200000000000001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CDA1F-0A92-4EA5-B5D1-688A6B000EC7}">
  <dimension ref="B2:J50"/>
  <sheetViews>
    <sheetView zoomScale="85" zoomScaleNormal="85" workbookViewId="0"/>
  </sheetViews>
  <sheetFormatPr defaultRowHeight="13.5" x14ac:dyDescent="0.15"/>
  <cols>
    <col min="1" max="2" width="3.125" customWidth="1"/>
    <col min="3" max="3" width="11.875" customWidth="1"/>
    <col min="4" max="4" width="6.25" customWidth="1"/>
    <col min="5" max="5" width="6.625" customWidth="1"/>
    <col min="7" max="8" width="7.125" customWidth="1"/>
  </cols>
  <sheetData>
    <row r="2" spans="2:10" ht="14.25" x14ac:dyDescent="0.15">
      <c r="B2" s="2" t="s">
        <v>2</v>
      </c>
    </row>
    <row r="4" spans="2:10" x14ac:dyDescent="0.15">
      <c r="B4" s="1" t="s">
        <v>43</v>
      </c>
      <c r="C4" s="3" t="s">
        <v>0</v>
      </c>
      <c r="D4" s="3" t="s">
        <v>42</v>
      </c>
      <c r="E4" s="3" t="s">
        <v>59</v>
      </c>
      <c r="G4" s="3" t="s">
        <v>45</v>
      </c>
      <c r="H4" s="3" t="s">
        <v>56</v>
      </c>
      <c r="I4" s="4" t="s">
        <v>62</v>
      </c>
      <c r="J4" s="4" t="s">
        <v>63</v>
      </c>
    </row>
    <row r="5" spans="2:10" x14ac:dyDescent="0.15">
      <c r="B5" s="1">
        <v>1</v>
      </c>
      <c r="C5" s="3" t="s">
        <v>3</v>
      </c>
      <c r="D5" s="1">
        <v>57</v>
      </c>
      <c r="E5" s="1">
        <v>56</v>
      </c>
      <c r="G5" s="3" t="s">
        <v>46</v>
      </c>
      <c r="H5" s="1">
        <v>10</v>
      </c>
      <c r="I5" s="1">
        <f t="array" ref="I5:I14">FREQUENCY(D5:D44,H5:H14)</f>
        <v>0</v>
      </c>
      <c r="J5" s="1">
        <f t="array" ref="J5:J14">FREQUENCY(E5:E44,H5:H14)</f>
        <v>0</v>
      </c>
    </row>
    <row r="6" spans="2:10" x14ac:dyDescent="0.15">
      <c r="B6" s="1">
        <v>2</v>
      </c>
      <c r="C6" s="3" t="s">
        <v>4</v>
      </c>
      <c r="D6" s="1">
        <v>62</v>
      </c>
      <c r="E6" s="1">
        <v>64</v>
      </c>
      <c r="G6" s="3" t="s">
        <v>47</v>
      </c>
      <c r="H6" s="1">
        <v>20</v>
      </c>
      <c r="I6" s="1">
        <v>0</v>
      </c>
      <c r="J6" s="1">
        <v>0</v>
      </c>
    </row>
    <row r="7" spans="2:10" x14ac:dyDescent="0.15">
      <c r="B7" s="1">
        <v>3</v>
      </c>
      <c r="C7" s="3" t="s">
        <v>5</v>
      </c>
      <c r="D7" s="1">
        <v>72</v>
      </c>
      <c r="E7" s="1">
        <v>64</v>
      </c>
      <c r="G7" s="3" t="s">
        <v>48</v>
      </c>
      <c r="H7" s="1">
        <v>30</v>
      </c>
      <c r="I7" s="1">
        <v>0</v>
      </c>
      <c r="J7" s="1">
        <v>0</v>
      </c>
    </row>
    <row r="8" spans="2:10" x14ac:dyDescent="0.15">
      <c r="B8" s="1">
        <v>4</v>
      </c>
      <c r="C8" s="3" t="s">
        <v>6</v>
      </c>
      <c r="D8" s="1">
        <v>60</v>
      </c>
      <c r="E8" s="1">
        <v>58</v>
      </c>
      <c r="G8" s="3" t="s">
        <v>55</v>
      </c>
      <c r="H8" s="1">
        <v>40</v>
      </c>
      <c r="I8" s="1">
        <v>0</v>
      </c>
      <c r="J8" s="1">
        <v>1</v>
      </c>
    </row>
    <row r="9" spans="2:10" x14ac:dyDescent="0.15">
      <c r="B9" s="1">
        <v>5</v>
      </c>
      <c r="C9" s="3" t="s">
        <v>7</v>
      </c>
      <c r="D9" s="1">
        <v>64</v>
      </c>
      <c r="E9" s="1">
        <v>67</v>
      </c>
      <c r="G9" s="3" t="s">
        <v>54</v>
      </c>
      <c r="H9" s="1">
        <v>50</v>
      </c>
      <c r="I9" s="1">
        <v>2</v>
      </c>
      <c r="J9" s="1">
        <v>4</v>
      </c>
    </row>
    <row r="10" spans="2:10" x14ac:dyDescent="0.15">
      <c r="B10" s="1">
        <v>6</v>
      </c>
      <c r="C10" s="4" t="s">
        <v>8</v>
      </c>
      <c r="D10" s="1">
        <v>84</v>
      </c>
      <c r="E10" s="1">
        <v>84</v>
      </c>
      <c r="G10" s="3" t="s">
        <v>53</v>
      </c>
      <c r="H10" s="1">
        <v>60</v>
      </c>
      <c r="I10" s="1">
        <v>12</v>
      </c>
      <c r="J10" s="1">
        <v>15</v>
      </c>
    </row>
    <row r="11" spans="2:10" x14ac:dyDescent="0.15">
      <c r="B11" s="1">
        <v>7</v>
      </c>
      <c r="C11" s="4" t="s">
        <v>9</v>
      </c>
      <c r="D11" s="1">
        <v>60</v>
      </c>
      <c r="E11" s="1">
        <v>58</v>
      </c>
      <c r="G11" s="3" t="s">
        <v>52</v>
      </c>
      <c r="H11" s="1">
        <v>70</v>
      </c>
      <c r="I11" s="1">
        <v>14</v>
      </c>
      <c r="J11" s="1">
        <v>14</v>
      </c>
    </row>
    <row r="12" spans="2:10" x14ac:dyDescent="0.15">
      <c r="B12" s="1">
        <v>8</v>
      </c>
      <c r="C12" s="3" t="s">
        <v>10</v>
      </c>
      <c r="D12" s="1">
        <v>62</v>
      </c>
      <c r="E12" s="1">
        <v>55</v>
      </c>
      <c r="G12" s="3" t="s">
        <v>51</v>
      </c>
      <c r="H12" s="1">
        <v>80</v>
      </c>
      <c r="I12" s="1">
        <v>6</v>
      </c>
      <c r="J12" s="1">
        <v>2</v>
      </c>
    </row>
    <row r="13" spans="2:10" x14ac:dyDescent="0.15">
      <c r="B13" s="1">
        <v>9</v>
      </c>
      <c r="C13" s="3" t="s">
        <v>11</v>
      </c>
      <c r="D13" s="1">
        <v>100</v>
      </c>
      <c r="E13" s="1">
        <v>100</v>
      </c>
      <c r="G13" s="3" t="s">
        <v>50</v>
      </c>
      <c r="H13" s="1">
        <v>90</v>
      </c>
      <c r="I13" s="1">
        <v>3</v>
      </c>
      <c r="J13" s="1">
        <v>1</v>
      </c>
    </row>
    <row r="14" spans="2:10" x14ac:dyDescent="0.15">
      <c r="B14" s="1">
        <v>10</v>
      </c>
      <c r="C14" s="3" t="s">
        <v>65</v>
      </c>
      <c r="D14" s="1">
        <v>64</v>
      </c>
      <c r="E14" s="1">
        <v>60</v>
      </c>
      <c r="G14" s="3" t="s">
        <v>49</v>
      </c>
      <c r="H14" s="1"/>
      <c r="I14" s="1">
        <v>3</v>
      </c>
      <c r="J14" s="1">
        <v>3</v>
      </c>
    </row>
    <row r="15" spans="2:10" x14ac:dyDescent="0.15">
      <c r="B15" s="1">
        <v>11</v>
      </c>
      <c r="C15" s="3" t="s">
        <v>12</v>
      </c>
      <c r="D15" s="1">
        <v>62</v>
      </c>
      <c r="E15" s="1">
        <v>60</v>
      </c>
      <c r="I15" s="7">
        <f>SUM(I5:I14)</f>
        <v>40</v>
      </c>
      <c r="J15" s="7">
        <f>SUM(J5:J14)</f>
        <v>40</v>
      </c>
    </row>
    <row r="16" spans="2:10" x14ac:dyDescent="0.15">
      <c r="B16" s="1">
        <v>12</v>
      </c>
      <c r="C16" s="3" t="s">
        <v>13</v>
      </c>
      <c r="D16" s="1">
        <v>46</v>
      </c>
      <c r="E16" s="1">
        <v>38</v>
      </c>
    </row>
    <row r="17" spans="2:5" x14ac:dyDescent="0.15">
      <c r="B17" s="1">
        <v>13</v>
      </c>
      <c r="C17" s="3" t="s">
        <v>14</v>
      </c>
      <c r="D17" s="1">
        <v>78</v>
      </c>
      <c r="E17" s="1">
        <v>42</v>
      </c>
    </row>
    <row r="18" spans="2:5" x14ac:dyDescent="0.15">
      <c r="B18" s="1">
        <v>14</v>
      </c>
      <c r="C18" s="3" t="s">
        <v>15</v>
      </c>
      <c r="D18" s="1">
        <v>82</v>
      </c>
      <c r="E18" s="1">
        <v>78</v>
      </c>
    </row>
    <row r="19" spans="2:5" x14ac:dyDescent="0.15">
      <c r="B19" s="1">
        <v>15</v>
      </c>
      <c r="C19" s="3" t="s">
        <v>16</v>
      </c>
      <c r="D19" s="1">
        <v>56</v>
      </c>
      <c r="E19" s="1">
        <v>66</v>
      </c>
    </row>
    <row r="20" spans="2:5" x14ac:dyDescent="0.15">
      <c r="B20" s="1">
        <v>16</v>
      </c>
      <c r="C20" s="3" t="s">
        <v>17</v>
      </c>
      <c r="D20" s="1">
        <v>64</v>
      </c>
      <c r="E20" s="1">
        <v>58</v>
      </c>
    </row>
    <row r="21" spans="2:5" x14ac:dyDescent="0.15">
      <c r="B21" s="1">
        <v>17</v>
      </c>
      <c r="C21" s="3" t="s">
        <v>18</v>
      </c>
      <c r="D21" s="1">
        <v>74</v>
      </c>
      <c r="E21" s="1">
        <v>59</v>
      </c>
    </row>
    <row r="22" spans="2:5" x14ac:dyDescent="0.15">
      <c r="B22" s="1">
        <v>18</v>
      </c>
      <c r="C22" s="3" t="s">
        <v>19</v>
      </c>
      <c r="D22" s="1">
        <v>54</v>
      </c>
      <c r="E22" s="1">
        <v>62</v>
      </c>
    </row>
    <row r="23" spans="2:5" x14ac:dyDescent="0.15">
      <c r="B23" s="1">
        <v>19</v>
      </c>
      <c r="C23" s="3" t="s">
        <v>20</v>
      </c>
      <c r="D23" s="1">
        <v>64</v>
      </c>
      <c r="E23" s="1">
        <v>97</v>
      </c>
    </row>
    <row r="24" spans="2:5" x14ac:dyDescent="0.15">
      <c r="B24" s="1">
        <v>20</v>
      </c>
      <c r="C24" s="3" t="s">
        <v>21</v>
      </c>
      <c r="D24" s="1">
        <v>58</v>
      </c>
      <c r="E24" s="1">
        <v>62</v>
      </c>
    </row>
    <row r="25" spans="2:5" x14ac:dyDescent="0.15">
      <c r="B25" s="1">
        <v>21</v>
      </c>
      <c r="C25" s="3" t="s">
        <v>22</v>
      </c>
      <c r="D25" s="1">
        <v>68</v>
      </c>
      <c r="E25" s="1">
        <v>63</v>
      </c>
    </row>
    <row r="26" spans="2:5" x14ac:dyDescent="0.15">
      <c r="B26" s="1">
        <v>22</v>
      </c>
      <c r="C26" s="3" t="s">
        <v>23</v>
      </c>
      <c r="D26" s="1">
        <v>70</v>
      </c>
      <c r="E26" s="1">
        <v>68</v>
      </c>
    </row>
    <row r="27" spans="2:5" x14ac:dyDescent="0.15">
      <c r="B27" s="1">
        <v>23</v>
      </c>
      <c r="C27" s="3" t="s">
        <v>24</v>
      </c>
      <c r="D27" s="1">
        <v>66</v>
      </c>
      <c r="E27" s="1">
        <v>68</v>
      </c>
    </row>
    <row r="28" spans="2:5" x14ac:dyDescent="0.15">
      <c r="B28" s="1">
        <v>24</v>
      </c>
      <c r="C28" s="3" t="s">
        <v>25</v>
      </c>
      <c r="D28" s="1">
        <v>78</v>
      </c>
      <c r="E28" s="1">
        <v>62</v>
      </c>
    </row>
    <row r="29" spans="2:5" x14ac:dyDescent="0.15">
      <c r="B29" s="1">
        <v>25</v>
      </c>
      <c r="C29" s="3" t="s">
        <v>26</v>
      </c>
      <c r="D29" s="1">
        <v>56</v>
      </c>
      <c r="E29" s="1">
        <v>54</v>
      </c>
    </row>
    <row r="30" spans="2:5" x14ac:dyDescent="0.15">
      <c r="B30" s="1">
        <v>26</v>
      </c>
      <c r="C30" s="3" t="s">
        <v>27</v>
      </c>
      <c r="D30" s="1">
        <v>74</v>
      </c>
      <c r="E30" s="1">
        <v>76</v>
      </c>
    </row>
    <row r="31" spans="2:5" x14ac:dyDescent="0.15">
      <c r="B31" s="1">
        <v>27</v>
      </c>
      <c r="C31" s="3" t="s">
        <v>28</v>
      </c>
      <c r="D31" s="1">
        <v>92</v>
      </c>
      <c r="E31" s="1">
        <v>49</v>
      </c>
    </row>
    <row r="32" spans="2:5" x14ac:dyDescent="0.15">
      <c r="B32" s="1">
        <v>28</v>
      </c>
      <c r="C32" s="3" t="s">
        <v>29</v>
      </c>
      <c r="D32" s="1">
        <v>54</v>
      </c>
      <c r="E32" s="1">
        <v>42</v>
      </c>
    </row>
    <row r="33" spans="2:5" x14ac:dyDescent="0.15">
      <c r="B33" s="1">
        <v>29</v>
      </c>
      <c r="C33" s="3" t="s">
        <v>30</v>
      </c>
      <c r="D33" s="1">
        <v>64</v>
      </c>
      <c r="E33" s="1">
        <v>56</v>
      </c>
    </row>
    <row r="34" spans="2:5" x14ac:dyDescent="0.15">
      <c r="B34" s="1">
        <v>30</v>
      </c>
      <c r="C34" s="3" t="s">
        <v>31</v>
      </c>
      <c r="D34" s="1">
        <v>94</v>
      </c>
      <c r="E34" s="1">
        <v>92</v>
      </c>
    </row>
    <row r="35" spans="2:5" x14ac:dyDescent="0.15">
      <c r="B35" s="1">
        <v>31</v>
      </c>
      <c r="C35" s="3" t="s">
        <v>32</v>
      </c>
      <c r="D35" s="1">
        <v>58</v>
      </c>
      <c r="E35" s="1">
        <v>56</v>
      </c>
    </row>
    <row r="36" spans="2:5" x14ac:dyDescent="0.15">
      <c r="B36" s="1">
        <v>32</v>
      </c>
      <c r="C36" s="3" t="s">
        <v>33</v>
      </c>
      <c r="D36" s="1">
        <v>90</v>
      </c>
      <c r="E36" s="1">
        <v>70</v>
      </c>
    </row>
    <row r="37" spans="2:5" x14ac:dyDescent="0.15">
      <c r="B37" s="1">
        <v>33</v>
      </c>
      <c r="C37" s="3" t="s">
        <v>34</v>
      </c>
      <c r="D37" s="1">
        <v>60</v>
      </c>
      <c r="E37" s="1">
        <v>62</v>
      </c>
    </row>
    <row r="38" spans="2:5" x14ac:dyDescent="0.15">
      <c r="B38" s="1">
        <v>34</v>
      </c>
      <c r="C38" s="3" t="s">
        <v>35</v>
      </c>
      <c r="D38" s="1">
        <v>64</v>
      </c>
      <c r="E38" s="1">
        <v>58</v>
      </c>
    </row>
    <row r="39" spans="2:5" x14ac:dyDescent="0.15">
      <c r="B39" s="1">
        <v>35</v>
      </c>
      <c r="C39" s="3" t="s">
        <v>36</v>
      </c>
      <c r="D39" s="1">
        <v>72</v>
      </c>
      <c r="E39" s="1">
        <v>68</v>
      </c>
    </row>
    <row r="40" spans="2:5" x14ac:dyDescent="0.15">
      <c r="B40" s="1">
        <v>36</v>
      </c>
      <c r="C40" s="3" t="s">
        <v>37</v>
      </c>
      <c r="D40" s="1">
        <v>60</v>
      </c>
      <c r="E40" s="1">
        <v>59</v>
      </c>
    </row>
    <row r="41" spans="2:5" x14ac:dyDescent="0.15">
      <c r="B41" s="1">
        <v>37</v>
      </c>
      <c r="C41" s="3" t="s">
        <v>38</v>
      </c>
      <c r="D41" s="1">
        <v>56</v>
      </c>
      <c r="E41" s="1">
        <v>60</v>
      </c>
    </row>
    <row r="42" spans="2:5" x14ac:dyDescent="0.15">
      <c r="B42" s="1">
        <v>38</v>
      </c>
      <c r="C42" s="3" t="s">
        <v>39</v>
      </c>
      <c r="D42" s="1">
        <v>64</v>
      </c>
      <c r="E42" s="1">
        <v>58</v>
      </c>
    </row>
    <row r="43" spans="2:5" x14ac:dyDescent="0.15">
      <c r="B43" s="1">
        <v>39</v>
      </c>
      <c r="C43" s="3" t="s">
        <v>40</v>
      </c>
      <c r="D43" s="1">
        <v>66</v>
      </c>
      <c r="E43" s="1">
        <v>62</v>
      </c>
    </row>
    <row r="44" spans="2:5" x14ac:dyDescent="0.15">
      <c r="B44" s="1">
        <v>40</v>
      </c>
      <c r="C44" s="3" t="s">
        <v>41</v>
      </c>
      <c r="D44" s="1">
        <v>48</v>
      </c>
      <c r="E44" s="1">
        <v>50</v>
      </c>
    </row>
    <row r="45" spans="2:5" x14ac:dyDescent="0.15">
      <c r="C45" s="4" t="s">
        <v>1</v>
      </c>
      <c r="D45" s="6">
        <f>AVERAGE(D5:D44)</f>
        <v>66.924999999999997</v>
      </c>
      <c r="E45" s="6">
        <f>AVERAGE(E5:E44)</f>
        <v>63.024999999999999</v>
      </c>
    </row>
    <row r="46" spans="2:5" x14ac:dyDescent="0.15">
      <c r="C46" s="4" t="s">
        <v>60</v>
      </c>
      <c r="D46" s="5"/>
      <c r="E46" s="5"/>
    </row>
    <row r="47" spans="2:5" x14ac:dyDescent="0.15">
      <c r="C47" s="4" t="s">
        <v>57</v>
      </c>
      <c r="D47" s="1"/>
      <c r="E47" s="1"/>
    </row>
    <row r="48" spans="2:5" x14ac:dyDescent="0.15">
      <c r="C48" s="4" t="s">
        <v>44</v>
      </c>
      <c r="D48" s="1"/>
      <c r="E48" s="1"/>
    </row>
    <row r="49" spans="3:5" x14ac:dyDescent="0.15">
      <c r="C49" s="4" t="s">
        <v>58</v>
      </c>
      <c r="D49" s="1"/>
      <c r="E49" s="1"/>
    </row>
    <row r="50" spans="3:5" x14ac:dyDescent="0.15">
      <c r="C50" s="4" t="s">
        <v>61</v>
      </c>
      <c r="D50" s="1"/>
      <c r="E50" s="1"/>
    </row>
  </sheetData>
  <phoneticPr fontId="1"/>
  <pageMargins left="0.75" right="0.75" top="1" bottom="1" header="0.51200000000000001" footer="0.51200000000000001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7F0CC-F3C1-4E8B-A539-1B588403E430}">
  <dimension ref="B2:J50"/>
  <sheetViews>
    <sheetView topLeftCell="A2" zoomScale="85" zoomScaleNormal="85" workbookViewId="0">
      <selection activeCell="J26" sqref="J26"/>
    </sheetView>
  </sheetViews>
  <sheetFormatPr defaultRowHeight="13.5" x14ac:dyDescent="0.15"/>
  <cols>
    <col min="1" max="2" width="3.125" customWidth="1"/>
    <col min="3" max="3" width="11.875" customWidth="1"/>
    <col min="4" max="4" width="6.25" customWidth="1"/>
    <col min="5" max="5" width="6.625" customWidth="1"/>
    <col min="7" max="7" width="9.875" customWidth="1"/>
  </cols>
  <sheetData>
    <row r="2" spans="2:10" ht="14.25" x14ac:dyDescent="0.15">
      <c r="B2" s="2" t="s">
        <v>2</v>
      </c>
    </row>
    <row r="4" spans="2:10" x14ac:dyDescent="0.15">
      <c r="B4" s="1" t="s">
        <v>43</v>
      </c>
      <c r="C4" s="3" t="s">
        <v>0</v>
      </c>
      <c r="D4" s="3" t="s">
        <v>42</v>
      </c>
      <c r="E4" s="3" t="s">
        <v>59</v>
      </c>
      <c r="G4" s="3" t="s">
        <v>45</v>
      </c>
      <c r="H4" s="3" t="s">
        <v>56</v>
      </c>
      <c r="I4" s="4" t="s">
        <v>62</v>
      </c>
      <c r="J4" s="4" t="s">
        <v>63</v>
      </c>
    </row>
    <row r="5" spans="2:10" x14ac:dyDescent="0.15">
      <c r="B5" s="1">
        <v>1</v>
      </c>
      <c r="C5" s="3" t="s">
        <v>3</v>
      </c>
      <c r="D5" s="1">
        <v>57</v>
      </c>
      <c r="E5" s="1">
        <v>56</v>
      </c>
      <c r="G5" s="3" t="s">
        <v>46</v>
      </c>
      <c r="H5" s="1">
        <v>10</v>
      </c>
      <c r="I5" s="1">
        <f t="array" ref="I5:I14">FREQUENCY(D5:D44,H5:H14)</f>
        <v>0</v>
      </c>
      <c r="J5" s="1">
        <f t="array" ref="J5:J14">FREQUENCY(E5:E44,H5:H14)</f>
        <v>0</v>
      </c>
    </row>
    <row r="6" spans="2:10" x14ac:dyDescent="0.15">
      <c r="B6" s="1">
        <v>2</v>
      </c>
      <c r="C6" s="3" t="s">
        <v>4</v>
      </c>
      <c r="D6" s="1">
        <v>62</v>
      </c>
      <c r="E6" s="1">
        <v>64</v>
      </c>
      <c r="G6" s="3" t="s">
        <v>47</v>
      </c>
      <c r="H6" s="1">
        <v>20</v>
      </c>
      <c r="I6" s="1">
        <v>0</v>
      </c>
      <c r="J6" s="1">
        <v>0</v>
      </c>
    </row>
    <row r="7" spans="2:10" x14ac:dyDescent="0.15">
      <c r="B7" s="1">
        <v>3</v>
      </c>
      <c r="C7" s="3" t="s">
        <v>5</v>
      </c>
      <c r="D7" s="1">
        <v>72</v>
      </c>
      <c r="E7" s="1">
        <v>64</v>
      </c>
      <c r="G7" s="3" t="s">
        <v>48</v>
      </c>
      <c r="H7" s="1">
        <v>30</v>
      </c>
      <c r="I7" s="1">
        <v>0</v>
      </c>
      <c r="J7" s="1">
        <v>0</v>
      </c>
    </row>
    <row r="8" spans="2:10" x14ac:dyDescent="0.15">
      <c r="B8" s="1">
        <v>4</v>
      </c>
      <c r="C8" s="3" t="s">
        <v>6</v>
      </c>
      <c r="D8" s="1">
        <v>60</v>
      </c>
      <c r="E8" s="1">
        <v>58</v>
      </c>
      <c r="G8" s="3" t="s">
        <v>55</v>
      </c>
      <c r="H8" s="1">
        <v>40</v>
      </c>
      <c r="I8" s="1">
        <v>0</v>
      </c>
      <c r="J8" s="1">
        <v>1</v>
      </c>
    </row>
    <row r="9" spans="2:10" x14ac:dyDescent="0.15">
      <c r="B9" s="1">
        <v>5</v>
      </c>
      <c r="C9" s="3" t="s">
        <v>7</v>
      </c>
      <c r="D9" s="1">
        <v>64</v>
      </c>
      <c r="E9" s="1">
        <v>67</v>
      </c>
      <c r="G9" s="3" t="s">
        <v>54</v>
      </c>
      <c r="H9" s="1">
        <v>50</v>
      </c>
      <c r="I9" s="1">
        <v>2</v>
      </c>
      <c r="J9" s="1">
        <v>4</v>
      </c>
    </row>
    <row r="10" spans="2:10" x14ac:dyDescent="0.15">
      <c r="B10" s="1">
        <v>6</v>
      </c>
      <c r="C10" s="4" t="s">
        <v>8</v>
      </c>
      <c r="D10" s="1">
        <v>84</v>
      </c>
      <c r="E10" s="1">
        <v>84</v>
      </c>
      <c r="G10" s="3" t="s">
        <v>53</v>
      </c>
      <c r="H10" s="1">
        <v>60</v>
      </c>
      <c r="I10" s="1">
        <v>12</v>
      </c>
      <c r="J10" s="1">
        <v>15</v>
      </c>
    </row>
    <row r="11" spans="2:10" x14ac:dyDescent="0.15">
      <c r="B11" s="1">
        <v>7</v>
      </c>
      <c r="C11" s="4" t="s">
        <v>9</v>
      </c>
      <c r="D11" s="1">
        <v>60</v>
      </c>
      <c r="E11" s="1">
        <v>58</v>
      </c>
      <c r="G11" s="3" t="s">
        <v>52</v>
      </c>
      <c r="H11" s="1">
        <v>70</v>
      </c>
      <c r="I11" s="1">
        <v>14</v>
      </c>
      <c r="J11" s="1">
        <v>14</v>
      </c>
    </row>
    <row r="12" spans="2:10" x14ac:dyDescent="0.15">
      <c r="B12" s="1">
        <v>8</v>
      </c>
      <c r="C12" s="3" t="s">
        <v>10</v>
      </c>
      <c r="D12" s="1">
        <v>62</v>
      </c>
      <c r="E12" s="1">
        <v>55</v>
      </c>
      <c r="G12" s="3" t="s">
        <v>51</v>
      </c>
      <c r="H12" s="1">
        <v>80</v>
      </c>
      <c r="I12" s="1">
        <v>6</v>
      </c>
      <c r="J12" s="1">
        <v>2</v>
      </c>
    </row>
    <row r="13" spans="2:10" x14ac:dyDescent="0.15">
      <c r="B13" s="1">
        <v>9</v>
      </c>
      <c r="C13" s="3" t="s">
        <v>11</v>
      </c>
      <c r="D13" s="1">
        <v>100</v>
      </c>
      <c r="E13" s="1">
        <v>100</v>
      </c>
      <c r="G13" s="3" t="s">
        <v>50</v>
      </c>
      <c r="H13" s="1">
        <v>90</v>
      </c>
      <c r="I13" s="1">
        <v>3</v>
      </c>
      <c r="J13" s="1">
        <v>1</v>
      </c>
    </row>
    <row r="14" spans="2:10" x14ac:dyDescent="0.15">
      <c r="B14" s="1">
        <v>10</v>
      </c>
      <c r="C14" s="3" t="s">
        <v>65</v>
      </c>
      <c r="D14" s="1">
        <v>64</v>
      </c>
      <c r="E14" s="1">
        <v>60</v>
      </c>
      <c r="G14" s="3" t="s">
        <v>49</v>
      </c>
      <c r="H14" s="1"/>
      <c r="I14" s="1">
        <v>3</v>
      </c>
      <c r="J14" s="1">
        <v>3</v>
      </c>
    </row>
    <row r="15" spans="2:10" x14ac:dyDescent="0.15">
      <c r="B15" s="1">
        <v>11</v>
      </c>
      <c r="C15" s="3" t="s">
        <v>12</v>
      </c>
      <c r="D15" s="1">
        <v>62</v>
      </c>
      <c r="E15" s="1">
        <v>60</v>
      </c>
      <c r="I15" s="7">
        <f>SUM(I5:I14)</f>
        <v>40</v>
      </c>
      <c r="J15" s="7">
        <f>SUM(J5:J14)</f>
        <v>40</v>
      </c>
    </row>
    <row r="16" spans="2:10" x14ac:dyDescent="0.15">
      <c r="B16" s="1">
        <v>12</v>
      </c>
      <c r="C16" s="3" t="s">
        <v>13</v>
      </c>
      <c r="D16" s="1">
        <v>46</v>
      </c>
      <c r="E16" s="1">
        <v>38</v>
      </c>
    </row>
    <row r="17" spans="2:5" x14ac:dyDescent="0.15">
      <c r="B17" s="1">
        <v>13</v>
      </c>
      <c r="C17" s="3" t="s">
        <v>14</v>
      </c>
      <c r="D17" s="1">
        <v>78</v>
      </c>
      <c r="E17" s="1">
        <v>42</v>
      </c>
    </row>
    <row r="18" spans="2:5" x14ac:dyDescent="0.15">
      <c r="B18" s="1">
        <v>14</v>
      </c>
      <c r="C18" s="3" t="s">
        <v>15</v>
      </c>
      <c r="D18" s="1">
        <v>82</v>
      </c>
      <c r="E18" s="1">
        <v>78</v>
      </c>
    </row>
    <row r="19" spans="2:5" x14ac:dyDescent="0.15">
      <c r="B19" s="1">
        <v>15</v>
      </c>
      <c r="C19" s="3" t="s">
        <v>16</v>
      </c>
      <c r="D19" s="1">
        <v>56</v>
      </c>
      <c r="E19" s="1">
        <v>66</v>
      </c>
    </row>
    <row r="20" spans="2:5" x14ac:dyDescent="0.15">
      <c r="B20" s="1">
        <v>16</v>
      </c>
      <c r="C20" s="3" t="s">
        <v>17</v>
      </c>
      <c r="D20" s="1">
        <v>64</v>
      </c>
      <c r="E20" s="1">
        <v>58</v>
      </c>
    </row>
    <row r="21" spans="2:5" x14ac:dyDescent="0.15">
      <c r="B21" s="1">
        <v>17</v>
      </c>
      <c r="C21" s="3" t="s">
        <v>18</v>
      </c>
      <c r="D21" s="1">
        <v>74</v>
      </c>
      <c r="E21" s="1">
        <v>59</v>
      </c>
    </row>
    <row r="22" spans="2:5" x14ac:dyDescent="0.15">
      <c r="B22" s="1">
        <v>18</v>
      </c>
      <c r="C22" s="3" t="s">
        <v>19</v>
      </c>
      <c r="D22" s="1">
        <v>54</v>
      </c>
      <c r="E22" s="1">
        <v>62</v>
      </c>
    </row>
    <row r="23" spans="2:5" x14ac:dyDescent="0.15">
      <c r="B23" s="1">
        <v>19</v>
      </c>
      <c r="C23" s="3" t="s">
        <v>20</v>
      </c>
      <c r="D23" s="1">
        <v>64</v>
      </c>
      <c r="E23" s="1">
        <v>97</v>
      </c>
    </row>
    <row r="24" spans="2:5" x14ac:dyDescent="0.15">
      <c r="B24" s="1">
        <v>20</v>
      </c>
      <c r="C24" s="3" t="s">
        <v>21</v>
      </c>
      <c r="D24" s="1">
        <v>58</v>
      </c>
      <c r="E24" s="1">
        <v>62</v>
      </c>
    </row>
    <row r="25" spans="2:5" x14ac:dyDescent="0.15">
      <c r="B25" s="1">
        <v>21</v>
      </c>
      <c r="C25" s="3" t="s">
        <v>22</v>
      </c>
      <c r="D25" s="1">
        <v>68</v>
      </c>
      <c r="E25" s="1">
        <v>63</v>
      </c>
    </row>
    <row r="26" spans="2:5" x14ac:dyDescent="0.15">
      <c r="B26" s="1">
        <v>22</v>
      </c>
      <c r="C26" s="3" t="s">
        <v>23</v>
      </c>
      <c r="D26" s="1">
        <v>70</v>
      </c>
      <c r="E26" s="1">
        <v>68</v>
      </c>
    </row>
    <row r="27" spans="2:5" x14ac:dyDescent="0.15">
      <c r="B27" s="1">
        <v>23</v>
      </c>
      <c r="C27" s="3" t="s">
        <v>24</v>
      </c>
      <c r="D27" s="1">
        <v>66</v>
      </c>
      <c r="E27" s="1">
        <v>68</v>
      </c>
    </row>
    <row r="28" spans="2:5" x14ac:dyDescent="0.15">
      <c r="B28" s="1">
        <v>24</v>
      </c>
      <c r="C28" s="3" t="s">
        <v>25</v>
      </c>
      <c r="D28" s="1">
        <v>78</v>
      </c>
      <c r="E28" s="1">
        <v>62</v>
      </c>
    </row>
    <row r="29" spans="2:5" x14ac:dyDescent="0.15">
      <c r="B29" s="1">
        <v>25</v>
      </c>
      <c r="C29" s="3" t="s">
        <v>26</v>
      </c>
      <c r="D29" s="1">
        <v>56</v>
      </c>
      <c r="E29" s="1">
        <v>54</v>
      </c>
    </row>
    <row r="30" spans="2:5" x14ac:dyDescent="0.15">
      <c r="B30" s="1">
        <v>26</v>
      </c>
      <c r="C30" s="3" t="s">
        <v>27</v>
      </c>
      <c r="D30" s="1">
        <v>74</v>
      </c>
      <c r="E30" s="1">
        <v>76</v>
      </c>
    </row>
    <row r="31" spans="2:5" x14ac:dyDescent="0.15">
      <c r="B31" s="1">
        <v>27</v>
      </c>
      <c r="C31" s="3" t="s">
        <v>28</v>
      </c>
      <c r="D31" s="1">
        <v>92</v>
      </c>
      <c r="E31" s="1">
        <v>49</v>
      </c>
    </row>
    <row r="32" spans="2:5" x14ac:dyDescent="0.15">
      <c r="B32" s="1">
        <v>28</v>
      </c>
      <c r="C32" s="3" t="s">
        <v>29</v>
      </c>
      <c r="D32" s="1">
        <v>54</v>
      </c>
      <c r="E32" s="1">
        <v>42</v>
      </c>
    </row>
    <row r="33" spans="2:5" x14ac:dyDescent="0.15">
      <c r="B33" s="1">
        <v>29</v>
      </c>
      <c r="C33" s="3" t="s">
        <v>30</v>
      </c>
      <c r="D33" s="1">
        <v>64</v>
      </c>
      <c r="E33" s="1">
        <v>56</v>
      </c>
    </row>
    <row r="34" spans="2:5" x14ac:dyDescent="0.15">
      <c r="B34" s="1">
        <v>30</v>
      </c>
      <c r="C34" s="3" t="s">
        <v>31</v>
      </c>
      <c r="D34" s="1">
        <v>94</v>
      </c>
      <c r="E34" s="1">
        <v>92</v>
      </c>
    </row>
    <row r="35" spans="2:5" x14ac:dyDescent="0.15">
      <c r="B35" s="1">
        <v>31</v>
      </c>
      <c r="C35" s="3" t="s">
        <v>32</v>
      </c>
      <c r="D35" s="1">
        <v>58</v>
      </c>
      <c r="E35" s="1">
        <v>56</v>
      </c>
    </row>
    <row r="36" spans="2:5" x14ac:dyDescent="0.15">
      <c r="B36" s="1">
        <v>32</v>
      </c>
      <c r="C36" s="3" t="s">
        <v>33</v>
      </c>
      <c r="D36" s="1">
        <v>90</v>
      </c>
      <c r="E36" s="1">
        <v>70</v>
      </c>
    </row>
    <row r="37" spans="2:5" x14ac:dyDescent="0.15">
      <c r="B37" s="1">
        <v>33</v>
      </c>
      <c r="C37" s="3" t="s">
        <v>34</v>
      </c>
      <c r="D37" s="1">
        <v>60</v>
      </c>
      <c r="E37" s="1">
        <v>62</v>
      </c>
    </row>
    <row r="38" spans="2:5" x14ac:dyDescent="0.15">
      <c r="B38" s="1">
        <v>34</v>
      </c>
      <c r="C38" s="3" t="s">
        <v>35</v>
      </c>
      <c r="D38" s="1">
        <v>64</v>
      </c>
      <c r="E38" s="1">
        <v>58</v>
      </c>
    </row>
    <row r="39" spans="2:5" x14ac:dyDescent="0.15">
      <c r="B39" s="1">
        <v>35</v>
      </c>
      <c r="C39" s="3" t="s">
        <v>36</v>
      </c>
      <c r="D39" s="1">
        <v>72</v>
      </c>
      <c r="E39" s="1">
        <v>68</v>
      </c>
    </row>
    <row r="40" spans="2:5" x14ac:dyDescent="0.15">
      <c r="B40" s="1">
        <v>36</v>
      </c>
      <c r="C40" s="3" t="s">
        <v>37</v>
      </c>
      <c r="D40" s="1">
        <v>60</v>
      </c>
      <c r="E40" s="1">
        <v>59</v>
      </c>
    </row>
    <row r="41" spans="2:5" x14ac:dyDescent="0.15">
      <c r="B41" s="1">
        <v>37</v>
      </c>
      <c r="C41" s="3" t="s">
        <v>38</v>
      </c>
      <c r="D41" s="1">
        <v>56</v>
      </c>
      <c r="E41" s="1">
        <v>60</v>
      </c>
    </row>
    <row r="42" spans="2:5" x14ac:dyDescent="0.15">
      <c r="B42" s="1">
        <v>38</v>
      </c>
      <c r="C42" s="3" t="s">
        <v>39</v>
      </c>
      <c r="D42" s="1">
        <v>64</v>
      </c>
      <c r="E42" s="1">
        <v>58</v>
      </c>
    </row>
    <row r="43" spans="2:5" x14ac:dyDescent="0.15">
      <c r="B43" s="1">
        <v>39</v>
      </c>
      <c r="C43" s="3" t="s">
        <v>40</v>
      </c>
      <c r="D43" s="1">
        <v>66</v>
      </c>
      <c r="E43" s="1">
        <v>62</v>
      </c>
    </row>
    <row r="44" spans="2:5" x14ac:dyDescent="0.15">
      <c r="B44" s="1">
        <v>40</v>
      </c>
      <c r="C44" s="3" t="s">
        <v>41</v>
      </c>
      <c r="D44" s="1">
        <v>48</v>
      </c>
      <c r="E44" s="1">
        <v>50</v>
      </c>
    </row>
    <row r="45" spans="2:5" x14ac:dyDescent="0.15">
      <c r="C45" s="4" t="s">
        <v>1</v>
      </c>
      <c r="D45" s="6">
        <f>AVERAGE(D5:D44)</f>
        <v>66.924999999999997</v>
      </c>
      <c r="E45" s="6">
        <f>AVERAGE(E5:E44)</f>
        <v>63.024999999999999</v>
      </c>
    </row>
    <row r="46" spans="2:5" x14ac:dyDescent="0.15">
      <c r="C46" s="4" t="s">
        <v>60</v>
      </c>
      <c r="D46" s="5">
        <f>MAX(D5:D44)</f>
        <v>100</v>
      </c>
      <c r="E46" s="5">
        <f>MAX(E5:E44)</f>
        <v>100</v>
      </c>
    </row>
    <row r="47" spans="2:5" x14ac:dyDescent="0.15">
      <c r="C47" s="4" t="s">
        <v>57</v>
      </c>
      <c r="D47" s="1">
        <f>_xlfn.QUARTILE.INC(D5:D44,3)</f>
        <v>72.5</v>
      </c>
      <c r="E47" s="1">
        <f>_xlfn.QUARTILE.INC(E5:E44,3)</f>
        <v>67.25</v>
      </c>
    </row>
    <row r="48" spans="2:5" x14ac:dyDescent="0.15">
      <c r="C48" s="4" t="s">
        <v>44</v>
      </c>
      <c r="D48" s="1">
        <f>MEDIAN(D5:D44)</f>
        <v>64</v>
      </c>
      <c r="E48" s="1">
        <f>MEDIAN(E5:E44)</f>
        <v>61</v>
      </c>
    </row>
    <row r="49" spans="3:5" x14ac:dyDescent="0.15">
      <c r="C49" s="4" t="s">
        <v>58</v>
      </c>
      <c r="D49" s="1">
        <f>_xlfn.QUARTILE.INC(D5:D44,1)</f>
        <v>59.5</v>
      </c>
      <c r="E49" s="1">
        <f>_xlfn.QUARTILE.INC(E5:E44,1)</f>
        <v>57.5</v>
      </c>
    </row>
    <row r="50" spans="3:5" x14ac:dyDescent="0.15">
      <c r="C50" s="4" t="s">
        <v>61</v>
      </c>
      <c r="D50" s="1">
        <f>MIN(D5:D44)</f>
        <v>46</v>
      </c>
      <c r="E50" s="1">
        <f>MIN(E5:E44)</f>
        <v>38</v>
      </c>
    </row>
  </sheetData>
  <phoneticPr fontId="1"/>
  <pageMargins left="0.75" right="0.75" top="1" bottom="1" header="0.51200000000000001" footer="0.51200000000000001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B4C47-8FE4-43B7-B092-F44F3683160D}">
  <dimension ref="B2:J50"/>
  <sheetViews>
    <sheetView zoomScale="70" zoomScaleNormal="70" workbookViewId="0"/>
  </sheetViews>
  <sheetFormatPr defaultRowHeight="13.5" x14ac:dyDescent="0.15"/>
  <cols>
    <col min="1" max="2" width="3.125" customWidth="1"/>
    <col min="3" max="3" width="11.875" customWidth="1"/>
    <col min="4" max="4" width="6.25" customWidth="1"/>
    <col min="5" max="5" width="6.625" customWidth="1"/>
    <col min="7" max="7" width="9.875" customWidth="1"/>
  </cols>
  <sheetData>
    <row r="2" spans="2:10" ht="14.25" x14ac:dyDescent="0.15">
      <c r="B2" s="2" t="s">
        <v>2</v>
      </c>
    </row>
    <row r="4" spans="2:10" x14ac:dyDescent="0.15">
      <c r="B4" s="1" t="s">
        <v>43</v>
      </c>
      <c r="C4" s="3" t="s">
        <v>0</v>
      </c>
      <c r="D4" s="3" t="s">
        <v>42</v>
      </c>
      <c r="E4" s="3" t="s">
        <v>59</v>
      </c>
      <c r="G4" s="3" t="s">
        <v>45</v>
      </c>
      <c r="H4" s="3" t="s">
        <v>56</v>
      </c>
      <c r="I4" s="4" t="s">
        <v>62</v>
      </c>
      <c r="J4" s="4" t="s">
        <v>63</v>
      </c>
    </row>
    <row r="5" spans="2:10" x14ac:dyDescent="0.15">
      <c r="B5" s="1">
        <v>1</v>
      </c>
      <c r="C5" s="3" t="s">
        <v>3</v>
      </c>
      <c r="D5" s="1">
        <v>57</v>
      </c>
      <c r="E5" s="1">
        <v>56</v>
      </c>
      <c r="G5" s="3" t="s">
        <v>46</v>
      </c>
      <c r="H5" s="1">
        <v>10</v>
      </c>
      <c r="I5" s="1">
        <f t="array" ref="I5:I14">FREQUENCY(D5:D44,H5:H14)</f>
        <v>0</v>
      </c>
      <c r="J5" s="1">
        <f t="array" ref="J5:J14">FREQUENCY(E5:E44,H5:H14)</f>
        <v>0</v>
      </c>
    </row>
    <row r="6" spans="2:10" x14ac:dyDescent="0.15">
      <c r="B6" s="1">
        <v>2</v>
      </c>
      <c r="C6" s="3" t="s">
        <v>4</v>
      </c>
      <c r="D6" s="1">
        <v>62</v>
      </c>
      <c r="E6" s="1">
        <v>64</v>
      </c>
      <c r="G6" s="3" t="s">
        <v>47</v>
      </c>
      <c r="H6" s="1">
        <v>20</v>
      </c>
      <c r="I6" s="1">
        <v>0</v>
      </c>
      <c r="J6" s="1">
        <v>0</v>
      </c>
    </row>
    <row r="7" spans="2:10" x14ac:dyDescent="0.15">
      <c r="B7" s="1">
        <v>3</v>
      </c>
      <c r="C7" s="3" t="s">
        <v>5</v>
      </c>
      <c r="D7" s="1">
        <v>72</v>
      </c>
      <c r="E7" s="1">
        <v>64</v>
      </c>
      <c r="G7" s="3" t="s">
        <v>48</v>
      </c>
      <c r="H7" s="1">
        <v>30</v>
      </c>
      <c r="I7" s="1">
        <v>0</v>
      </c>
      <c r="J7" s="1">
        <v>0</v>
      </c>
    </row>
    <row r="8" spans="2:10" x14ac:dyDescent="0.15">
      <c r="B8" s="1">
        <v>4</v>
      </c>
      <c r="C8" s="3" t="s">
        <v>6</v>
      </c>
      <c r="D8" s="1">
        <v>60</v>
      </c>
      <c r="E8" s="1">
        <v>58</v>
      </c>
      <c r="G8" s="3" t="s">
        <v>55</v>
      </c>
      <c r="H8" s="1">
        <v>40</v>
      </c>
      <c r="I8" s="1">
        <v>0</v>
      </c>
      <c r="J8" s="1">
        <v>1</v>
      </c>
    </row>
    <row r="9" spans="2:10" x14ac:dyDescent="0.15">
      <c r="B9" s="1">
        <v>5</v>
      </c>
      <c r="C9" s="3" t="s">
        <v>7</v>
      </c>
      <c r="D9" s="1">
        <v>64</v>
      </c>
      <c r="E9" s="1">
        <v>67</v>
      </c>
      <c r="G9" s="3" t="s">
        <v>54</v>
      </c>
      <c r="H9" s="1">
        <v>50</v>
      </c>
      <c r="I9" s="1">
        <v>2</v>
      </c>
      <c r="J9" s="1">
        <v>4</v>
      </c>
    </row>
    <row r="10" spans="2:10" x14ac:dyDescent="0.15">
      <c r="B10" s="1">
        <v>6</v>
      </c>
      <c r="C10" s="4" t="s">
        <v>8</v>
      </c>
      <c r="D10" s="1">
        <v>84</v>
      </c>
      <c r="E10" s="1">
        <v>84</v>
      </c>
      <c r="G10" s="3" t="s">
        <v>53</v>
      </c>
      <c r="H10" s="1">
        <v>60</v>
      </c>
      <c r="I10" s="1">
        <v>12</v>
      </c>
      <c r="J10" s="1">
        <v>15</v>
      </c>
    </row>
    <row r="11" spans="2:10" x14ac:dyDescent="0.15">
      <c r="B11" s="1">
        <v>7</v>
      </c>
      <c r="C11" s="4" t="s">
        <v>9</v>
      </c>
      <c r="D11" s="1">
        <v>60</v>
      </c>
      <c r="E11" s="1">
        <v>58</v>
      </c>
      <c r="G11" s="3" t="s">
        <v>52</v>
      </c>
      <c r="H11" s="1">
        <v>70</v>
      </c>
      <c r="I11" s="1">
        <v>14</v>
      </c>
      <c r="J11" s="1">
        <v>14</v>
      </c>
    </row>
    <row r="12" spans="2:10" x14ac:dyDescent="0.15">
      <c r="B12" s="1">
        <v>8</v>
      </c>
      <c r="C12" s="3" t="s">
        <v>10</v>
      </c>
      <c r="D12" s="1">
        <v>62</v>
      </c>
      <c r="E12" s="1">
        <v>55</v>
      </c>
      <c r="G12" s="3" t="s">
        <v>51</v>
      </c>
      <c r="H12" s="1">
        <v>80</v>
      </c>
      <c r="I12" s="1">
        <v>6</v>
      </c>
      <c r="J12" s="1">
        <v>2</v>
      </c>
    </row>
    <row r="13" spans="2:10" x14ac:dyDescent="0.15">
      <c r="B13" s="1">
        <v>9</v>
      </c>
      <c r="C13" s="3" t="s">
        <v>11</v>
      </c>
      <c r="D13" s="1">
        <v>100</v>
      </c>
      <c r="E13" s="1">
        <v>100</v>
      </c>
      <c r="G13" s="3" t="s">
        <v>50</v>
      </c>
      <c r="H13" s="1">
        <v>90</v>
      </c>
      <c r="I13" s="1">
        <v>3</v>
      </c>
      <c r="J13" s="1">
        <v>1</v>
      </c>
    </row>
    <row r="14" spans="2:10" x14ac:dyDescent="0.15">
      <c r="B14" s="1">
        <v>10</v>
      </c>
      <c r="C14" s="3" t="s">
        <v>65</v>
      </c>
      <c r="D14" s="1">
        <v>64</v>
      </c>
      <c r="E14" s="1">
        <v>60</v>
      </c>
      <c r="G14" s="3" t="s">
        <v>49</v>
      </c>
      <c r="H14" s="1"/>
      <c r="I14" s="1">
        <v>3</v>
      </c>
      <c r="J14" s="1">
        <v>3</v>
      </c>
    </row>
    <row r="15" spans="2:10" x14ac:dyDescent="0.15">
      <c r="B15" s="1">
        <v>11</v>
      </c>
      <c r="C15" s="3" t="s">
        <v>12</v>
      </c>
      <c r="D15" s="1">
        <v>62</v>
      </c>
      <c r="E15" s="1">
        <v>60</v>
      </c>
      <c r="I15" s="7">
        <f>SUM(I5:I14)</f>
        <v>40</v>
      </c>
      <c r="J15" s="7">
        <f>SUM(J5:J14)</f>
        <v>40</v>
      </c>
    </row>
    <row r="16" spans="2:10" x14ac:dyDescent="0.15">
      <c r="B16" s="1">
        <v>12</v>
      </c>
      <c r="C16" s="3" t="s">
        <v>13</v>
      </c>
      <c r="D16" s="1">
        <v>46</v>
      </c>
      <c r="E16" s="1">
        <v>38</v>
      </c>
    </row>
    <row r="17" spans="2:5" x14ac:dyDescent="0.15">
      <c r="B17" s="1">
        <v>13</v>
      </c>
      <c r="C17" s="3" t="s">
        <v>14</v>
      </c>
      <c r="D17" s="1">
        <v>78</v>
      </c>
      <c r="E17" s="1">
        <v>42</v>
      </c>
    </row>
    <row r="18" spans="2:5" x14ac:dyDescent="0.15">
      <c r="B18" s="1">
        <v>14</v>
      </c>
      <c r="C18" s="3" t="s">
        <v>15</v>
      </c>
      <c r="D18" s="1">
        <v>82</v>
      </c>
      <c r="E18" s="1">
        <v>78</v>
      </c>
    </row>
    <row r="19" spans="2:5" x14ac:dyDescent="0.15">
      <c r="B19" s="1">
        <v>15</v>
      </c>
      <c r="C19" s="3" t="s">
        <v>16</v>
      </c>
      <c r="D19" s="1">
        <v>56</v>
      </c>
      <c r="E19" s="1">
        <v>66</v>
      </c>
    </row>
    <row r="20" spans="2:5" x14ac:dyDescent="0.15">
      <c r="B20" s="1">
        <v>16</v>
      </c>
      <c r="C20" s="3" t="s">
        <v>17</v>
      </c>
      <c r="D20" s="1">
        <v>64</v>
      </c>
      <c r="E20" s="1">
        <v>58</v>
      </c>
    </row>
    <row r="21" spans="2:5" x14ac:dyDescent="0.15">
      <c r="B21" s="1">
        <v>17</v>
      </c>
      <c r="C21" s="3" t="s">
        <v>18</v>
      </c>
      <c r="D21" s="1">
        <v>74</v>
      </c>
      <c r="E21" s="1">
        <v>59</v>
      </c>
    </row>
    <row r="22" spans="2:5" x14ac:dyDescent="0.15">
      <c r="B22" s="1">
        <v>18</v>
      </c>
      <c r="C22" s="3" t="s">
        <v>19</v>
      </c>
      <c r="D22" s="1">
        <v>54</v>
      </c>
      <c r="E22" s="1">
        <v>62</v>
      </c>
    </row>
    <row r="23" spans="2:5" x14ac:dyDescent="0.15">
      <c r="B23" s="1">
        <v>19</v>
      </c>
      <c r="C23" s="3" t="s">
        <v>20</v>
      </c>
      <c r="D23" s="1">
        <v>64</v>
      </c>
      <c r="E23" s="1">
        <v>97</v>
      </c>
    </row>
    <row r="24" spans="2:5" x14ac:dyDescent="0.15">
      <c r="B24" s="1">
        <v>20</v>
      </c>
      <c r="C24" s="3" t="s">
        <v>21</v>
      </c>
      <c r="D24" s="1">
        <v>58</v>
      </c>
      <c r="E24" s="1">
        <v>62</v>
      </c>
    </row>
    <row r="25" spans="2:5" x14ac:dyDescent="0.15">
      <c r="B25" s="1">
        <v>21</v>
      </c>
      <c r="C25" s="3" t="s">
        <v>22</v>
      </c>
      <c r="D25" s="1">
        <v>68</v>
      </c>
      <c r="E25" s="1">
        <v>63</v>
      </c>
    </row>
    <row r="26" spans="2:5" x14ac:dyDescent="0.15">
      <c r="B26" s="1">
        <v>22</v>
      </c>
      <c r="C26" s="3" t="s">
        <v>23</v>
      </c>
      <c r="D26" s="1">
        <v>70</v>
      </c>
      <c r="E26" s="1">
        <v>68</v>
      </c>
    </row>
    <row r="27" spans="2:5" x14ac:dyDescent="0.15">
      <c r="B27" s="1">
        <v>23</v>
      </c>
      <c r="C27" s="3" t="s">
        <v>24</v>
      </c>
      <c r="D27" s="1">
        <v>66</v>
      </c>
      <c r="E27" s="1">
        <v>68</v>
      </c>
    </row>
    <row r="28" spans="2:5" x14ac:dyDescent="0.15">
      <c r="B28" s="1">
        <v>24</v>
      </c>
      <c r="C28" s="3" t="s">
        <v>25</v>
      </c>
      <c r="D28" s="1">
        <v>78</v>
      </c>
      <c r="E28" s="1">
        <v>62</v>
      </c>
    </row>
    <row r="29" spans="2:5" x14ac:dyDescent="0.15">
      <c r="B29" s="1">
        <v>25</v>
      </c>
      <c r="C29" s="3" t="s">
        <v>26</v>
      </c>
      <c r="D29" s="1">
        <v>56</v>
      </c>
      <c r="E29" s="1">
        <v>54</v>
      </c>
    </row>
    <row r="30" spans="2:5" x14ac:dyDescent="0.15">
      <c r="B30" s="1">
        <v>26</v>
      </c>
      <c r="C30" s="3" t="s">
        <v>27</v>
      </c>
      <c r="D30" s="1">
        <v>74</v>
      </c>
      <c r="E30" s="1">
        <v>76</v>
      </c>
    </row>
    <row r="31" spans="2:5" x14ac:dyDescent="0.15">
      <c r="B31" s="1">
        <v>27</v>
      </c>
      <c r="C31" s="3" t="s">
        <v>28</v>
      </c>
      <c r="D31" s="1">
        <v>92</v>
      </c>
      <c r="E31" s="1">
        <v>49</v>
      </c>
    </row>
    <row r="32" spans="2:5" x14ac:dyDescent="0.15">
      <c r="B32" s="1">
        <v>28</v>
      </c>
      <c r="C32" s="3" t="s">
        <v>29</v>
      </c>
      <c r="D32" s="1">
        <v>54</v>
      </c>
      <c r="E32" s="1">
        <v>42</v>
      </c>
    </row>
    <row r="33" spans="2:5" x14ac:dyDescent="0.15">
      <c r="B33" s="1">
        <v>29</v>
      </c>
      <c r="C33" s="3" t="s">
        <v>30</v>
      </c>
      <c r="D33" s="1">
        <v>64</v>
      </c>
      <c r="E33" s="1">
        <v>56</v>
      </c>
    </row>
    <row r="34" spans="2:5" x14ac:dyDescent="0.15">
      <c r="B34" s="1">
        <v>30</v>
      </c>
      <c r="C34" s="3" t="s">
        <v>31</v>
      </c>
      <c r="D34" s="1">
        <v>94</v>
      </c>
      <c r="E34" s="1">
        <v>92</v>
      </c>
    </row>
    <row r="35" spans="2:5" x14ac:dyDescent="0.15">
      <c r="B35" s="1">
        <v>31</v>
      </c>
      <c r="C35" s="3" t="s">
        <v>32</v>
      </c>
      <c r="D35" s="1">
        <v>58</v>
      </c>
      <c r="E35" s="1">
        <v>56</v>
      </c>
    </row>
    <row r="36" spans="2:5" x14ac:dyDescent="0.15">
      <c r="B36" s="1">
        <v>32</v>
      </c>
      <c r="C36" s="3" t="s">
        <v>33</v>
      </c>
      <c r="D36" s="1">
        <v>90</v>
      </c>
      <c r="E36" s="1">
        <v>70</v>
      </c>
    </row>
    <row r="37" spans="2:5" x14ac:dyDescent="0.15">
      <c r="B37" s="1">
        <v>33</v>
      </c>
      <c r="C37" s="3" t="s">
        <v>34</v>
      </c>
      <c r="D37" s="1">
        <v>60</v>
      </c>
      <c r="E37" s="1">
        <v>62</v>
      </c>
    </row>
    <row r="38" spans="2:5" x14ac:dyDescent="0.15">
      <c r="B38" s="1">
        <v>34</v>
      </c>
      <c r="C38" s="3" t="s">
        <v>35</v>
      </c>
      <c r="D38" s="1">
        <v>64</v>
      </c>
      <c r="E38" s="1">
        <v>58</v>
      </c>
    </row>
    <row r="39" spans="2:5" x14ac:dyDescent="0.15">
      <c r="B39" s="1">
        <v>35</v>
      </c>
      <c r="C39" s="3" t="s">
        <v>36</v>
      </c>
      <c r="D39" s="1">
        <v>72</v>
      </c>
      <c r="E39" s="1">
        <v>68</v>
      </c>
    </row>
    <row r="40" spans="2:5" x14ac:dyDescent="0.15">
      <c r="B40" s="1">
        <v>36</v>
      </c>
      <c r="C40" s="3" t="s">
        <v>37</v>
      </c>
      <c r="D40" s="1">
        <v>60</v>
      </c>
      <c r="E40" s="1">
        <v>59</v>
      </c>
    </row>
    <row r="41" spans="2:5" x14ac:dyDescent="0.15">
      <c r="B41" s="1">
        <v>37</v>
      </c>
      <c r="C41" s="3" t="s">
        <v>38</v>
      </c>
      <c r="D41" s="1">
        <v>56</v>
      </c>
      <c r="E41" s="1">
        <v>60</v>
      </c>
    </row>
    <row r="42" spans="2:5" x14ac:dyDescent="0.15">
      <c r="B42" s="1">
        <v>38</v>
      </c>
      <c r="C42" s="3" t="s">
        <v>39</v>
      </c>
      <c r="D42" s="1">
        <v>64</v>
      </c>
      <c r="E42" s="1">
        <v>58</v>
      </c>
    </row>
    <row r="43" spans="2:5" x14ac:dyDescent="0.15">
      <c r="B43" s="1">
        <v>39</v>
      </c>
      <c r="C43" s="3" t="s">
        <v>40</v>
      </c>
      <c r="D43" s="1">
        <v>66</v>
      </c>
      <c r="E43" s="1">
        <v>62</v>
      </c>
    </row>
    <row r="44" spans="2:5" x14ac:dyDescent="0.15">
      <c r="B44" s="1">
        <v>40</v>
      </c>
      <c r="C44" s="3" t="s">
        <v>41</v>
      </c>
      <c r="D44" s="1">
        <v>48</v>
      </c>
      <c r="E44" s="1">
        <v>50</v>
      </c>
    </row>
    <row r="45" spans="2:5" x14ac:dyDescent="0.15">
      <c r="C45" s="4" t="s">
        <v>1</v>
      </c>
      <c r="D45" s="6">
        <f>AVERAGE(D5:D44)</f>
        <v>66.924999999999997</v>
      </c>
      <c r="E45" s="6">
        <f>AVERAGE(E5:E44)</f>
        <v>63.024999999999999</v>
      </c>
    </row>
    <row r="46" spans="2:5" x14ac:dyDescent="0.15">
      <c r="C46" s="4" t="s">
        <v>60</v>
      </c>
      <c r="D46" s="5">
        <f>MAX(D5:D44)</f>
        <v>100</v>
      </c>
      <c r="E46" s="5">
        <f>MAX(E5:E44)</f>
        <v>100</v>
      </c>
    </row>
    <row r="47" spans="2:5" x14ac:dyDescent="0.15">
      <c r="C47" s="4" t="s">
        <v>57</v>
      </c>
      <c r="D47" s="1">
        <f>_xlfn.QUARTILE.INC(D5:D44,3)</f>
        <v>72.5</v>
      </c>
      <c r="E47" s="1">
        <f>_xlfn.QUARTILE.INC(E5:E44,3)</f>
        <v>67.25</v>
      </c>
    </row>
    <row r="48" spans="2:5" x14ac:dyDescent="0.15">
      <c r="C48" s="4" t="s">
        <v>44</v>
      </c>
      <c r="D48" s="1">
        <f>MEDIAN(D5:D44)</f>
        <v>64</v>
      </c>
      <c r="E48" s="1">
        <f>MEDIAN(E5:E44)</f>
        <v>61</v>
      </c>
    </row>
    <row r="49" spans="3:5" x14ac:dyDescent="0.15">
      <c r="C49" s="4" t="s">
        <v>58</v>
      </c>
      <c r="D49" s="1">
        <f>_xlfn.QUARTILE.INC(D5:D44,1)</f>
        <v>59.5</v>
      </c>
      <c r="E49" s="1">
        <f>_xlfn.QUARTILE.INC(E5:E44,1)</f>
        <v>57.5</v>
      </c>
    </row>
    <row r="50" spans="3:5" x14ac:dyDescent="0.15">
      <c r="C50" s="4" t="s">
        <v>61</v>
      </c>
      <c r="D50" s="1">
        <f>MIN(D5:D44)</f>
        <v>46</v>
      </c>
      <c r="E50" s="1">
        <f>MIN(E5:E44)</f>
        <v>38</v>
      </c>
    </row>
  </sheetData>
  <phoneticPr fontId="1"/>
  <pageMargins left="0.75" right="0.75" top="1" bottom="1" header="0.51200000000000001" footer="0.51200000000000001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172FD-B72C-444C-9E2D-ED7A67C45EE8}">
  <dimension ref="B2:J50"/>
  <sheetViews>
    <sheetView zoomScale="70" zoomScaleNormal="70" workbookViewId="0"/>
  </sheetViews>
  <sheetFormatPr defaultRowHeight="13.5" x14ac:dyDescent="0.15"/>
  <cols>
    <col min="1" max="2" width="3.125" customWidth="1"/>
    <col min="3" max="3" width="11.875" customWidth="1"/>
    <col min="4" max="4" width="6.25" customWidth="1"/>
    <col min="5" max="5" width="6.625" customWidth="1"/>
    <col min="7" max="7" width="9.875" customWidth="1"/>
  </cols>
  <sheetData>
    <row r="2" spans="2:10" ht="14.25" x14ac:dyDescent="0.15">
      <c r="B2" s="2" t="s">
        <v>2</v>
      </c>
    </row>
    <row r="4" spans="2:10" x14ac:dyDescent="0.15">
      <c r="B4" s="1" t="s">
        <v>43</v>
      </c>
      <c r="C4" s="3" t="s">
        <v>0</v>
      </c>
      <c r="D4" s="3" t="s">
        <v>42</v>
      </c>
      <c r="E4" s="3" t="s">
        <v>59</v>
      </c>
      <c r="G4" s="3" t="s">
        <v>45</v>
      </c>
      <c r="H4" s="3" t="s">
        <v>56</v>
      </c>
      <c r="I4" s="4" t="s">
        <v>62</v>
      </c>
      <c r="J4" s="4" t="s">
        <v>63</v>
      </c>
    </row>
    <row r="5" spans="2:10" x14ac:dyDescent="0.15">
      <c r="B5" s="1">
        <v>1</v>
      </c>
      <c r="C5" s="3" t="s">
        <v>3</v>
      </c>
      <c r="D5" s="1">
        <v>57</v>
      </c>
      <c r="E5" s="1">
        <v>56</v>
      </c>
      <c r="G5" s="3" t="s">
        <v>46</v>
      </c>
      <c r="H5" s="1">
        <v>10</v>
      </c>
      <c r="I5" s="1">
        <f t="array" ref="I5:I14">FREQUENCY(D5:D44,H5:H14)</f>
        <v>0</v>
      </c>
      <c r="J5" s="1">
        <f t="array" ref="J5:J14">FREQUENCY(E5:E44,H5:H14)</f>
        <v>0</v>
      </c>
    </row>
    <row r="6" spans="2:10" x14ac:dyDescent="0.15">
      <c r="B6" s="1">
        <v>2</v>
      </c>
      <c r="C6" s="3" t="s">
        <v>4</v>
      </c>
      <c r="D6" s="1">
        <v>62</v>
      </c>
      <c r="E6" s="1">
        <v>64</v>
      </c>
      <c r="G6" s="3" t="s">
        <v>47</v>
      </c>
      <c r="H6" s="1">
        <v>20</v>
      </c>
      <c r="I6" s="1">
        <v>0</v>
      </c>
      <c r="J6" s="1">
        <v>0</v>
      </c>
    </row>
    <row r="7" spans="2:10" x14ac:dyDescent="0.15">
      <c r="B7" s="1">
        <v>3</v>
      </c>
      <c r="C7" s="3" t="s">
        <v>5</v>
      </c>
      <c r="D7" s="1">
        <v>72</v>
      </c>
      <c r="E7" s="1">
        <v>64</v>
      </c>
      <c r="G7" s="3" t="s">
        <v>48</v>
      </c>
      <c r="H7" s="1">
        <v>30</v>
      </c>
      <c r="I7" s="1">
        <v>0</v>
      </c>
      <c r="J7" s="1">
        <v>0</v>
      </c>
    </row>
    <row r="8" spans="2:10" x14ac:dyDescent="0.15">
      <c r="B8" s="1">
        <v>4</v>
      </c>
      <c r="C8" s="3" t="s">
        <v>6</v>
      </c>
      <c r="D8" s="1">
        <v>60</v>
      </c>
      <c r="E8" s="1">
        <v>58</v>
      </c>
      <c r="G8" s="3" t="s">
        <v>55</v>
      </c>
      <c r="H8" s="1">
        <v>40</v>
      </c>
      <c r="I8" s="1">
        <v>0</v>
      </c>
      <c r="J8" s="1">
        <v>1</v>
      </c>
    </row>
    <row r="9" spans="2:10" x14ac:dyDescent="0.15">
      <c r="B9" s="1">
        <v>5</v>
      </c>
      <c r="C9" s="3" t="s">
        <v>7</v>
      </c>
      <c r="D9" s="1">
        <v>64</v>
      </c>
      <c r="E9" s="1">
        <v>67</v>
      </c>
      <c r="G9" s="3" t="s">
        <v>54</v>
      </c>
      <c r="H9" s="1">
        <v>50</v>
      </c>
      <c r="I9" s="1">
        <v>2</v>
      </c>
      <c r="J9" s="1">
        <v>4</v>
      </c>
    </row>
    <row r="10" spans="2:10" x14ac:dyDescent="0.15">
      <c r="B10" s="1">
        <v>6</v>
      </c>
      <c r="C10" s="4" t="s">
        <v>8</v>
      </c>
      <c r="D10" s="1">
        <v>84</v>
      </c>
      <c r="E10" s="1">
        <v>84</v>
      </c>
      <c r="G10" s="3" t="s">
        <v>53</v>
      </c>
      <c r="H10" s="1">
        <v>60</v>
      </c>
      <c r="I10" s="1">
        <v>12</v>
      </c>
      <c r="J10" s="1">
        <v>15</v>
      </c>
    </row>
    <row r="11" spans="2:10" x14ac:dyDescent="0.15">
      <c r="B11" s="1">
        <v>7</v>
      </c>
      <c r="C11" s="4" t="s">
        <v>9</v>
      </c>
      <c r="D11" s="1">
        <v>60</v>
      </c>
      <c r="E11" s="1">
        <v>58</v>
      </c>
      <c r="G11" s="3" t="s">
        <v>52</v>
      </c>
      <c r="H11" s="1">
        <v>70</v>
      </c>
      <c r="I11" s="1">
        <v>14</v>
      </c>
      <c r="J11" s="1">
        <v>14</v>
      </c>
    </row>
    <row r="12" spans="2:10" x14ac:dyDescent="0.15">
      <c r="B12" s="1">
        <v>8</v>
      </c>
      <c r="C12" s="3" t="s">
        <v>10</v>
      </c>
      <c r="D12" s="1">
        <v>62</v>
      </c>
      <c r="E12" s="1">
        <v>55</v>
      </c>
      <c r="G12" s="3" t="s">
        <v>51</v>
      </c>
      <c r="H12" s="1">
        <v>80</v>
      </c>
      <c r="I12" s="1">
        <v>6</v>
      </c>
      <c r="J12" s="1">
        <v>2</v>
      </c>
    </row>
    <row r="13" spans="2:10" x14ac:dyDescent="0.15">
      <c r="B13" s="1">
        <v>9</v>
      </c>
      <c r="C13" s="3" t="s">
        <v>11</v>
      </c>
      <c r="D13" s="1">
        <v>100</v>
      </c>
      <c r="E13" s="1">
        <v>100</v>
      </c>
      <c r="G13" s="3" t="s">
        <v>50</v>
      </c>
      <c r="H13" s="1">
        <v>90</v>
      </c>
      <c r="I13" s="1">
        <v>3</v>
      </c>
      <c r="J13" s="1">
        <v>1</v>
      </c>
    </row>
    <row r="14" spans="2:10" x14ac:dyDescent="0.15">
      <c r="B14" s="1">
        <v>10</v>
      </c>
      <c r="C14" s="3" t="s">
        <v>65</v>
      </c>
      <c r="D14" s="1">
        <v>64</v>
      </c>
      <c r="E14" s="1">
        <v>60</v>
      </c>
      <c r="G14" s="3" t="s">
        <v>49</v>
      </c>
      <c r="H14" s="1"/>
      <c r="I14" s="1">
        <v>3</v>
      </c>
      <c r="J14" s="1">
        <v>3</v>
      </c>
    </row>
    <row r="15" spans="2:10" x14ac:dyDescent="0.15">
      <c r="B15" s="1">
        <v>11</v>
      </c>
      <c r="C15" s="3" t="s">
        <v>12</v>
      </c>
      <c r="D15" s="1">
        <v>62</v>
      </c>
      <c r="E15" s="1">
        <v>60</v>
      </c>
      <c r="I15" s="7">
        <f>SUM(I5:I14)</f>
        <v>40</v>
      </c>
      <c r="J15" s="7">
        <f>SUM(J5:J14)</f>
        <v>40</v>
      </c>
    </row>
    <row r="16" spans="2:10" x14ac:dyDescent="0.15">
      <c r="B16" s="1">
        <v>12</v>
      </c>
      <c r="C16" s="3" t="s">
        <v>13</v>
      </c>
      <c r="D16" s="1">
        <v>46</v>
      </c>
      <c r="E16" s="1">
        <v>38</v>
      </c>
    </row>
    <row r="17" spans="2:5" x14ac:dyDescent="0.15">
      <c r="B17" s="1">
        <v>13</v>
      </c>
      <c r="C17" s="3" t="s">
        <v>14</v>
      </c>
      <c r="D17" s="1">
        <v>78</v>
      </c>
      <c r="E17" s="1">
        <v>42</v>
      </c>
    </row>
    <row r="18" spans="2:5" x14ac:dyDescent="0.15">
      <c r="B18" s="1">
        <v>14</v>
      </c>
      <c r="C18" s="3" t="s">
        <v>15</v>
      </c>
      <c r="D18" s="1">
        <v>82</v>
      </c>
      <c r="E18" s="1">
        <v>78</v>
      </c>
    </row>
    <row r="19" spans="2:5" x14ac:dyDescent="0.15">
      <c r="B19" s="1">
        <v>15</v>
      </c>
      <c r="C19" s="3" t="s">
        <v>16</v>
      </c>
      <c r="D19" s="1">
        <v>56</v>
      </c>
      <c r="E19" s="1">
        <v>66</v>
      </c>
    </row>
    <row r="20" spans="2:5" x14ac:dyDescent="0.15">
      <c r="B20" s="1">
        <v>16</v>
      </c>
      <c r="C20" s="3" t="s">
        <v>17</v>
      </c>
      <c r="D20" s="1">
        <v>64</v>
      </c>
      <c r="E20" s="1">
        <v>58</v>
      </c>
    </row>
    <row r="21" spans="2:5" x14ac:dyDescent="0.15">
      <c r="B21" s="1">
        <v>17</v>
      </c>
      <c r="C21" s="3" t="s">
        <v>18</v>
      </c>
      <c r="D21" s="1">
        <v>74</v>
      </c>
      <c r="E21" s="1">
        <v>59</v>
      </c>
    </row>
    <row r="22" spans="2:5" x14ac:dyDescent="0.15">
      <c r="B22" s="1">
        <v>18</v>
      </c>
      <c r="C22" s="3" t="s">
        <v>19</v>
      </c>
      <c r="D22" s="1">
        <v>54</v>
      </c>
      <c r="E22" s="1">
        <v>62</v>
      </c>
    </row>
    <row r="23" spans="2:5" x14ac:dyDescent="0.15">
      <c r="B23" s="1">
        <v>19</v>
      </c>
      <c r="C23" s="3" t="s">
        <v>20</v>
      </c>
      <c r="D23" s="1">
        <v>64</v>
      </c>
      <c r="E23" s="1">
        <v>97</v>
      </c>
    </row>
    <row r="24" spans="2:5" x14ac:dyDescent="0.15">
      <c r="B24" s="1">
        <v>20</v>
      </c>
      <c r="C24" s="3" t="s">
        <v>21</v>
      </c>
      <c r="D24" s="1">
        <v>58</v>
      </c>
      <c r="E24" s="1">
        <v>62</v>
      </c>
    </row>
    <row r="25" spans="2:5" x14ac:dyDescent="0.15">
      <c r="B25" s="1">
        <v>21</v>
      </c>
      <c r="C25" s="3" t="s">
        <v>22</v>
      </c>
      <c r="D25" s="1">
        <v>68</v>
      </c>
      <c r="E25" s="1">
        <v>63</v>
      </c>
    </row>
    <row r="26" spans="2:5" x14ac:dyDescent="0.15">
      <c r="B26" s="1">
        <v>22</v>
      </c>
      <c r="C26" s="3" t="s">
        <v>23</v>
      </c>
      <c r="D26" s="1">
        <v>70</v>
      </c>
      <c r="E26" s="1">
        <v>68</v>
      </c>
    </row>
    <row r="27" spans="2:5" x14ac:dyDescent="0.15">
      <c r="B27" s="1">
        <v>23</v>
      </c>
      <c r="C27" s="3" t="s">
        <v>24</v>
      </c>
      <c r="D27" s="1">
        <v>66</v>
      </c>
      <c r="E27" s="1">
        <v>68</v>
      </c>
    </row>
    <row r="28" spans="2:5" x14ac:dyDescent="0.15">
      <c r="B28" s="1">
        <v>24</v>
      </c>
      <c r="C28" s="3" t="s">
        <v>25</v>
      </c>
      <c r="D28" s="1">
        <v>78</v>
      </c>
      <c r="E28" s="1">
        <v>62</v>
      </c>
    </row>
    <row r="29" spans="2:5" x14ac:dyDescent="0.15">
      <c r="B29" s="1">
        <v>25</v>
      </c>
      <c r="C29" s="3" t="s">
        <v>26</v>
      </c>
      <c r="D29" s="1">
        <v>56</v>
      </c>
      <c r="E29" s="1">
        <v>54</v>
      </c>
    </row>
    <row r="30" spans="2:5" x14ac:dyDescent="0.15">
      <c r="B30" s="1">
        <v>26</v>
      </c>
      <c r="C30" s="3" t="s">
        <v>27</v>
      </c>
      <c r="D30" s="1">
        <v>74</v>
      </c>
      <c r="E30" s="1">
        <v>76</v>
      </c>
    </row>
    <row r="31" spans="2:5" x14ac:dyDescent="0.15">
      <c r="B31" s="1">
        <v>27</v>
      </c>
      <c r="C31" s="3" t="s">
        <v>28</v>
      </c>
      <c r="D31" s="1">
        <v>92</v>
      </c>
      <c r="E31" s="1">
        <v>49</v>
      </c>
    </row>
    <row r="32" spans="2:5" x14ac:dyDescent="0.15">
      <c r="B32" s="1">
        <v>28</v>
      </c>
      <c r="C32" s="3" t="s">
        <v>29</v>
      </c>
      <c r="D32" s="1">
        <v>54</v>
      </c>
      <c r="E32" s="1">
        <v>42</v>
      </c>
    </row>
    <row r="33" spans="2:5" x14ac:dyDescent="0.15">
      <c r="B33" s="1">
        <v>29</v>
      </c>
      <c r="C33" s="3" t="s">
        <v>30</v>
      </c>
      <c r="D33" s="1">
        <v>64</v>
      </c>
      <c r="E33" s="1">
        <v>56</v>
      </c>
    </row>
    <row r="34" spans="2:5" x14ac:dyDescent="0.15">
      <c r="B34" s="1">
        <v>30</v>
      </c>
      <c r="C34" s="3" t="s">
        <v>31</v>
      </c>
      <c r="D34" s="1">
        <v>94</v>
      </c>
      <c r="E34" s="1">
        <v>92</v>
      </c>
    </row>
    <row r="35" spans="2:5" x14ac:dyDescent="0.15">
      <c r="B35" s="1">
        <v>31</v>
      </c>
      <c r="C35" s="3" t="s">
        <v>32</v>
      </c>
      <c r="D35" s="1">
        <v>58</v>
      </c>
      <c r="E35" s="1">
        <v>56</v>
      </c>
    </row>
    <row r="36" spans="2:5" x14ac:dyDescent="0.15">
      <c r="B36" s="1">
        <v>32</v>
      </c>
      <c r="C36" s="3" t="s">
        <v>33</v>
      </c>
      <c r="D36" s="1">
        <v>90</v>
      </c>
      <c r="E36" s="1">
        <v>70</v>
      </c>
    </row>
    <row r="37" spans="2:5" x14ac:dyDescent="0.15">
      <c r="B37" s="1">
        <v>33</v>
      </c>
      <c r="C37" s="3" t="s">
        <v>34</v>
      </c>
      <c r="D37" s="1">
        <v>60</v>
      </c>
      <c r="E37" s="1">
        <v>62</v>
      </c>
    </row>
    <row r="38" spans="2:5" x14ac:dyDescent="0.15">
      <c r="B38" s="1">
        <v>34</v>
      </c>
      <c r="C38" s="3" t="s">
        <v>35</v>
      </c>
      <c r="D38" s="1">
        <v>64</v>
      </c>
      <c r="E38" s="1">
        <v>58</v>
      </c>
    </row>
    <row r="39" spans="2:5" x14ac:dyDescent="0.15">
      <c r="B39" s="1">
        <v>35</v>
      </c>
      <c r="C39" s="3" t="s">
        <v>36</v>
      </c>
      <c r="D39" s="1">
        <v>72</v>
      </c>
      <c r="E39" s="1">
        <v>68</v>
      </c>
    </row>
    <row r="40" spans="2:5" x14ac:dyDescent="0.15">
      <c r="B40" s="1">
        <v>36</v>
      </c>
      <c r="C40" s="3" t="s">
        <v>37</v>
      </c>
      <c r="D40" s="1">
        <v>60</v>
      </c>
      <c r="E40" s="1">
        <v>59</v>
      </c>
    </row>
    <row r="41" spans="2:5" x14ac:dyDescent="0.15">
      <c r="B41" s="1">
        <v>37</v>
      </c>
      <c r="C41" s="3" t="s">
        <v>38</v>
      </c>
      <c r="D41" s="1">
        <v>56</v>
      </c>
      <c r="E41" s="1">
        <v>60</v>
      </c>
    </row>
    <row r="42" spans="2:5" x14ac:dyDescent="0.15">
      <c r="B42" s="1">
        <v>38</v>
      </c>
      <c r="C42" s="3" t="s">
        <v>39</v>
      </c>
      <c r="D42" s="1">
        <v>64</v>
      </c>
      <c r="E42" s="1">
        <v>58</v>
      </c>
    </row>
    <row r="43" spans="2:5" x14ac:dyDescent="0.15">
      <c r="B43" s="1">
        <v>39</v>
      </c>
      <c r="C43" s="3" t="s">
        <v>40</v>
      </c>
      <c r="D43" s="1">
        <v>66</v>
      </c>
      <c r="E43" s="1">
        <v>62</v>
      </c>
    </row>
    <row r="44" spans="2:5" x14ac:dyDescent="0.15">
      <c r="B44" s="1">
        <v>40</v>
      </c>
      <c r="C44" s="3" t="s">
        <v>41</v>
      </c>
      <c r="D44" s="1">
        <v>48</v>
      </c>
      <c r="E44" s="1">
        <v>50</v>
      </c>
    </row>
    <row r="45" spans="2:5" x14ac:dyDescent="0.15">
      <c r="C45" s="4" t="s">
        <v>1</v>
      </c>
      <c r="D45" s="6">
        <f>AVERAGE(D5:D44)</f>
        <v>66.924999999999997</v>
      </c>
      <c r="E45" s="6">
        <f>AVERAGE(E5:E44)</f>
        <v>63.024999999999999</v>
      </c>
    </row>
    <row r="46" spans="2:5" x14ac:dyDescent="0.15">
      <c r="C46" s="4" t="s">
        <v>60</v>
      </c>
      <c r="D46" s="5">
        <f>MAX(D5:D44)</f>
        <v>100</v>
      </c>
      <c r="E46" s="5">
        <f>MAX(E5:E44)</f>
        <v>100</v>
      </c>
    </row>
    <row r="47" spans="2:5" x14ac:dyDescent="0.15">
      <c r="C47" s="4" t="s">
        <v>57</v>
      </c>
      <c r="D47" s="1">
        <f>_xlfn.QUARTILE.INC(D5:D44,3)</f>
        <v>72.5</v>
      </c>
      <c r="E47" s="1">
        <f>_xlfn.QUARTILE.INC(E5:E44,3)</f>
        <v>67.25</v>
      </c>
    </row>
    <row r="48" spans="2:5" x14ac:dyDescent="0.15">
      <c r="C48" s="4" t="s">
        <v>44</v>
      </c>
      <c r="D48" s="1">
        <f>MEDIAN(D5:D44)</f>
        <v>64</v>
      </c>
      <c r="E48" s="1">
        <f>MEDIAN(E5:E44)</f>
        <v>61</v>
      </c>
    </row>
    <row r="49" spans="3:5" x14ac:dyDescent="0.15">
      <c r="C49" s="4" t="s">
        <v>58</v>
      </c>
      <c r="D49" s="1">
        <f>_xlfn.QUARTILE.INC(D5:D44,1)</f>
        <v>59.5</v>
      </c>
      <c r="E49" s="1">
        <f>_xlfn.QUARTILE.INC(E5:E44,1)</f>
        <v>57.5</v>
      </c>
    </row>
    <row r="50" spans="3:5" x14ac:dyDescent="0.15">
      <c r="C50" s="4" t="s">
        <v>61</v>
      </c>
      <c r="D50" s="1">
        <f>MIN(D5:D44)</f>
        <v>46</v>
      </c>
      <c r="E50" s="1">
        <f>MIN(E5:E44)</f>
        <v>38</v>
      </c>
    </row>
  </sheetData>
  <phoneticPr fontId="1"/>
  <pageMargins left="0.75" right="0.75" top="1" bottom="1" header="0.51200000000000001" footer="0.51200000000000001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成績表</vt:lpstr>
      <vt:lpstr>11-1</vt:lpstr>
      <vt:lpstr>11-2</vt:lpstr>
      <vt:lpstr>11-3</vt:lpstr>
      <vt:lpstr>11-4</vt:lpstr>
      <vt:lpstr>11-5</vt:lpstr>
      <vt:lpstr>11-6</vt:lpstr>
      <vt:lpstr>11-7</vt:lpstr>
      <vt:lpstr>11-8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松浦大樹</dc:creator>
  <cp:lastModifiedBy>松浦大樹</cp:lastModifiedBy>
  <cp:lastPrinted>2008-06-18T23:08:16Z</cp:lastPrinted>
  <dcterms:created xsi:type="dcterms:W3CDTF">2008-05-17T23:31:50Z</dcterms:created>
  <dcterms:modified xsi:type="dcterms:W3CDTF">2021-07-16T03:27:06Z</dcterms:modified>
</cp:coreProperties>
</file>